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25155" windowHeight="13185" tabRatio="601"/>
  </bookViews>
  <sheets>
    <sheet name="př.1 tab.9 " sheetId="17739" r:id="rId1"/>
  </sheets>
  <externalReferences>
    <externalReference r:id="rId2"/>
  </externalReferences>
  <definedNames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_xlnm.Print_Area" localSheetId="0">'př.1 tab.9 '!$A$1:$T$57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45621"/>
</workbook>
</file>

<file path=xl/calcChain.xml><?xml version="1.0" encoding="utf-8"?>
<calcChain xmlns="http://schemas.openxmlformats.org/spreadsheetml/2006/main">
  <c r="C40" i="17739" l="1"/>
  <c r="C36" i="17739"/>
  <c r="C27" i="17739"/>
  <c r="C17" i="17739"/>
  <c r="C12" i="17739"/>
  <c r="S40" i="17739" l="1"/>
  <c r="R40" i="17739"/>
  <c r="Q40" i="17739"/>
  <c r="P40" i="17739"/>
  <c r="L40" i="17739"/>
  <c r="T40" i="17739" s="1"/>
  <c r="H40" i="17739"/>
  <c r="S39" i="17739"/>
  <c r="R39" i="17739"/>
  <c r="Q39" i="17739"/>
  <c r="P39" i="17739"/>
  <c r="L39" i="17739"/>
  <c r="T39" i="17739" s="1"/>
  <c r="S38" i="17739"/>
  <c r="R38" i="17739"/>
  <c r="Q38" i="17739"/>
  <c r="P38" i="17739"/>
  <c r="L38" i="17739"/>
  <c r="T38" i="17739" s="1"/>
  <c r="P37" i="17739"/>
  <c r="O37" i="17739"/>
  <c r="N37" i="17739"/>
  <c r="M37" i="17739"/>
  <c r="L37" i="17739"/>
  <c r="T37" i="17739" s="1"/>
  <c r="K37" i="17739"/>
  <c r="S37" i="17739" s="1"/>
  <c r="J37" i="17739"/>
  <c r="R37" i="17739" s="1"/>
  <c r="I37" i="17739"/>
  <c r="Q37" i="17739" s="1"/>
  <c r="H37" i="17739"/>
  <c r="S36" i="17739"/>
  <c r="R36" i="17739"/>
  <c r="Q36" i="17739"/>
  <c r="P36" i="17739"/>
  <c r="L36" i="17739"/>
  <c r="T36" i="17739" s="1"/>
  <c r="T30" i="17739" s="1"/>
  <c r="H36" i="17739"/>
  <c r="S35" i="17739"/>
  <c r="R35" i="17739"/>
  <c r="Q35" i="17739"/>
  <c r="P35" i="17739"/>
  <c r="L35" i="17739"/>
  <c r="T35" i="17739" s="1"/>
  <c r="S34" i="17739"/>
  <c r="R34" i="17739"/>
  <c r="Q34" i="17739"/>
  <c r="P34" i="17739"/>
  <c r="L34" i="17739"/>
  <c r="T34" i="17739" s="1"/>
  <c r="R33" i="17739"/>
  <c r="O33" i="17739"/>
  <c r="M33" i="17739"/>
  <c r="P33" i="17739" s="1"/>
  <c r="K33" i="17739"/>
  <c r="S33" i="17739" s="1"/>
  <c r="I33" i="17739"/>
  <c r="Q33" i="17739" s="1"/>
  <c r="S32" i="17739"/>
  <c r="R32" i="17739"/>
  <c r="Q32" i="17739"/>
  <c r="P32" i="17739"/>
  <c r="L32" i="17739"/>
  <c r="T32" i="17739" s="1"/>
  <c r="R31" i="17739"/>
  <c r="O31" i="17739"/>
  <c r="N31" i="17739"/>
  <c r="M31" i="17739"/>
  <c r="K31" i="17739"/>
  <c r="J31" i="17739"/>
  <c r="I31" i="17739"/>
  <c r="H31" i="17739"/>
  <c r="S30" i="17739"/>
  <c r="R30" i="17739"/>
  <c r="Q30" i="17739"/>
  <c r="P30" i="17739"/>
  <c r="O30" i="17739"/>
  <c r="N30" i="17739"/>
  <c r="M30" i="17739"/>
  <c r="L30" i="17739"/>
  <c r="K30" i="17739"/>
  <c r="J30" i="17739"/>
  <c r="I30" i="17739"/>
  <c r="R29" i="17739"/>
  <c r="O29" i="17739"/>
  <c r="N29" i="17739"/>
  <c r="M29" i="17739"/>
  <c r="K29" i="17739"/>
  <c r="J29" i="17739"/>
  <c r="I29" i="17739"/>
  <c r="S28" i="17739"/>
  <c r="R28" i="17739"/>
  <c r="Q28" i="17739"/>
  <c r="P28" i="17739"/>
  <c r="O28" i="17739"/>
  <c r="N28" i="17739"/>
  <c r="M28" i="17739"/>
  <c r="L28" i="17739"/>
  <c r="K28" i="17739"/>
  <c r="J28" i="17739"/>
  <c r="I28" i="17739"/>
  <c r="R27" i="17739"/>
  <c r="O27" i="17739"/>
  <c r="N27" i="17739"/>
  <c r="M27" i="17739"/>
  <c r="K27" i="17739"/>
  <c r="J27" i="17739"/>
  <c r="I27" i="17739"/>
  <c r="H27" i="17739"/>
  <c r="S26" i="17739"/>
  <c r="R26" i="17739"/>
  <c r="Q26" i="17739"/>
  <c r="P26" i="17739"/>
  <c r="L26" i="17739"/>
  <c r="T26" i="17739" s="1"/>
  <c r="S25" i="17739"/>
  <c r="R25" i="17739"/>
  <c r="Q25" i="17739"/>
  <c r="P25" i="17739"/>
  <c r="L25" i="17739"/>
  <c r="T25" i="17739" s="1"/>
  <c r="T24" i="17739" s="1"/>
  <c r="S24" i="17739"/>
  <c r="R24" i="17739"/>
  <c r="Q24" i="17739"/>
  <c r="P24" i="17739"/>
  <c r="O24" i="17739"/>
  <c r="N24" i="17739"/>
  <c r="M24" i="17739"/>
  <c r="L24" i="17739"/>
  <c r="K24" i="17739"/>
  <c r="J24" i="17739"/>
  <c r="I24" i="17739"/>
  <c r="S19" i="17739"/>
  <c r="R19" i="17739"/>
  <c r="Q19" i="17739"/>
  <c r="P19" i="17739"/>
  <c r="L19" i="17739"/>
  <c r="T19" i="17739" s="1"/>
  <c r="S18" i="17739"/>
  <c r="R18" i="17739"/>
  <c r="Q18" i="17739"/>
  <c r="P18" i="17739"/>
  <c r="L18" i="17739"/>
  <c r="T18" i="17739" s="1"/>
  <c r="S17" i="17739"/>
  <c r="R17" i="17739"/>
  <c r="Q17" i="17739"/>
  <c r="P17" i="17739"/>
  <c r="L17" i="17739"/>
  <c r="T17" i="17739" s="1"/>
  <c r="T16" i="17739" s="1"/>
  <c r="T14" i="17739" s="1"/>
  <c r="H17" i="17739"/>
  <c r="S16" i="17739"/>
  <c r="R16" i="17739"/>
  <c r="Q16" i="17739"/>
  <c r="P16" i="17739"/>
  <c r="O16" i="17739"/>
  <c r="N16" i="17739"/>
  <c r="M16" i="17739"/>
  <c r="L16" i="17739"/>
  <c r="K16" i="17739"/>
  <c r="J16" i="17739"/>
  <c r="I16" i="17739"/>
  <c r="H16" i="17739"/>
  <c r="S14" i="17739"/>
  <c r="R14" i="17739"/>
  <c r="Q14" i="17739"/>
  <c r="P14" i="17739"/>
  <c r="O14" i="17739"/>
  <c r="N14" i="17739"/>
  <c r="M14" i="17739"/>
  <c r="L14" i="17739"/>
  <c r="K14" i="17739"/>
  <c r="J14" i="17739"/>
  <c r="I14" i="17739"/>
  <c r="H14" i="17739"/>
  <c r="R12" i="17739"/>
  <c r="R42" i="17739" s="1"/>
  <c r="R44" i="17739" s="1"/>
  <c r="O12" i="17739"/>
  <c r="O42" i="17739" s="1"/>
  <c r="O44" i="17739" s="1"/>
  <c r="N12" i="17739"/>
  <c r="N42" i="17739" s="1"/>
  <c r="N44" i="17739" s="1"/>
  <c r="M12" i="17739"/>
  <c r="M42" i="17739" s="1"/>
  <c r="M44" i="17739" s="1"/>
  <c r="K12" i="17739"/>
  <c r="K42" i="17739" s="1"/>
  <c r="K44" i="17739" s="1"/>
  <c r="J12" i="17739"/>
  <c r="J42" i="17739" s="1"/>
  <c r="J44" i="17739" s="1"/>
  <c r="I12" i="17739"/>
  <c r="I42" i="17739" s="1"/>
  <c r="I44" i="17739" s="1"/>
  <c r="H12" i="17739"/>
  <c r="H42" i="17739" s="1"/>
  <c r="H44" i="17739"/>
  <c r="T28" i="17739" l="1"/>
  <c r="S31" i="17739"/>
  <c r="S29" i="17739"/>
  <c r="S27" i="17739" s="1"/>
  <c r="S12" i="17739" s="1"/>
  <c r="S42" i="17739" s="1"/>
  <c r="S44" i="17739" s="1"/>
  <c r="Q31" i="17739"/>
  <c r="Q29" i="17739"/>
  <c r="Q27" i="17739" s="1"/>
  <c r="P31" i="17739"/>
  <c r="P29" i="17739"/>
  <c r="P27" i="17739" s="1"/>
  <c r="P12" i="17739" s="1"/>
  <c r="P42" i="17739" s="1"/>
  <c r="P44" i="17739" s="1"/>
  <c r="L33" i="17739"/>
  <c r="T33" i="17739" l="1"/>
  <c r="L31" i="17739"/>
  <c r="L29" i="17739"/>
  <c r="L27" i="17739" s="1"/>
  <c r="L12" i="17739" s="1"/>
  <c r="L42" i="17739" s="1"/>
  <c r="L44" i="17739" s="1"/>
  <c r="Q12" i="17739"/>
  <c r="Q42" i="17739" l="1"/>
  <c r="Q44" i="17739" s="1"/>
  <c r="C42" i="17739"/>
  <c r="C44" i="17739" s="1"/>
  <c r="T29" i="17739"/>
  <c r="T27" i="17739" s="1"/>
  <c r="T12" i="17739" s="1"/>
  <c r="T42" i="17739" s="1"/>
  <c r="T44" i="17739" s="1"/>
  <c r="T31" i="17739"/>
</calcChain>
</file>

<file path=xl/sharedStrings.xml><?xml version="1.0" encoding="utf-8"?>
<sst xmlns="http://schemas.openxmlformats.org/spreadsheetml/2006/main" count="96" uniqueCount="71">
  <si>
    <t>Datum:</t>
  </si>
  <si>
    <t>celkem</t>
  </si>
  <si>
    <t>v tom:</t>
  </si>
  <si>
    <t xml:space="preserve">průměrný přepočtený počet zaměstnanců </t>
  </si>
  <si>
    <t>průměrný měsíční plat v Kč</t>
  </si>
  <si>
    <t>spolufinancování ČR ze SR</t>
  </si>
  <si>
    <t>kryto příjmy z rozpočtu EU/FM</t>
  </si>
  <si>
    <t xml:space="preserve">platy a ostatní platby za provedenou práci </t>
  </si>
  <si>
    <t>prostředky na platy</t>
  </si>
  <si>
    <t>ostatní platby za provedenou práci</t>
  </si>
  <si>
    <t>Organizační složky státu celkem</t>
  </si>
  <si>
    <t>Státní správa celkem</t>
  </si>
  <si>
    <t xml:space="preserve">Ústřední orgán státní správy   </t>
  </si>
  <si>
    <t>Jednotlivé organizační složky státu - státní správa</t>
  </si>
  <si>
    <t>Jednotlivé organizační složky správy ve složkách obrany, bezpečnosti, celní a právní ochrany</t>
  </si>
  <si>
    <t>Organizační složky státu a příspěvkové organizace celkem</t>
  </si>
  <si>
    <t>Tabulka č. 9</t>
  </si>
  <si>
    <r>
      <t>systemizo- vaná místa</t>
    </r>
    <r>
      <rPr>
        <vertAlign val="superscript"/>
        <sz val="12"/>
        <rFont val="Arial"/>
        <family val="2"/>
        <charset val="238"/>
      </rPr>
      <t>2)</t>
    </r>
  </si>
  <si>
    <r>
      <t xml:space="preserve">Příspěvkové organizace celkem </t>
    </r>
    <r>
      <rPr>
        <vertAlign val="superscript"/>
        <sz val="12"/>
        <rFont val="Arial"/>
        <family val="2"/>
        <charset val="238"/>
      </rPr>
      <t>1)</t>
    </r>
  </si>
  <si>
    <t>program</t>
  </si>
  <si>
    <t>Pozn. Údaje navazují na tabulku, která je součástí dokumentace k návrhu státního rozpočtu na hodnocený rok</t>
  </si>
  <si>
    <r>
      <t>ostatní personální kapacity</t>
    </r>
    <r>
      <rPr>
        <vertAlign val="superscript"/>
        <sz val="12"/>
        <rFont val="Arial"/>
        <family val="2"/>
        <charset val="238"/>
      </rPr>
      <t>6)</t>
    </r>
  </si>
  <si>
    <r>
      <t xml:space="preserve">1) </t>
    </r>
    <r>
      <rPr>
        <sz val="10"/>
        <rFont val="Arial"/>
        <family val="2"/>
        <charset val="238"/>
      </rPr>
      <t xml:space="preserve">Organizace odměňující podle zákona č. 262/2006 Sb., zákoník práce, a financované ze státního rozpočtu. </t>
    </r>
  </si>
  <si>
    <r>
      <t>6)</t>
    </r>
    <r>
      <rPr>
        <sz val="10"/>
        <rFont val="Arial"/>
        <family val="2"/>
        <charset val="238"/>
      </rPr>
      <t xml:space="preserve"> Počet zaměstnanců v ročním průměru; zaměstnanci realizující projekty spolufinancované ze strukturálních fondů a Fondu soudržnosti, zaměstnanci administrující nebo realizující finanční mechanismy, komunitární programy, společnou zemědělskou politiku a ostatní programy nebo projekty z rozpočtu EU.</t>
    </r>
  </si>
  <si>
    <t>- jednotlivá organizační složka</t>
  </si>
  <si>
    <t>(jméno, popřípadě jména, a příjmení, telefon, podpis)</t>
  </si>
  <si>
    <t>7=4+5+6</t>
  </si>
  <si>
    <t>motivace</t>
  </si>
  <si>
    <r>
      <t>5)</t>
    </r>
    <r>
      <rPr>
        <sz val="10"/>
        <rFont val="Arial"/>
        <family val="2"/>
        <charset val="238"/>
      </rPr>
      <t xml:space="preserve"> Počet zaměstnanců podle usnesení vlády č. 1332/2009 o Metodice finančního ohodnocení zaměstnanců implementujících Národní strategický referenční rámec v programovém období 2007-2013 a usnesení vlády č. 884/2007 k zabezpečení auditního orgánu a pověřených subjektů auditních orgánů PAS.</t>
    </r>
  </si>
  <si>
    <r>
      <t>4)</t>
    </r>
    <r>
      <rPr>
        <sz val="10"/>
        <rFont val="Arial"/>
        <family val="2"/>
        <charset val="238"/>
      </rPr>
      <t xml:space="preserve">  Počet zaměstnanců nad rámec schválené systemizace podle usnesení vlády č. 818/2007 k postupu při řešení administrativní kapacity čerpání zdrojů strukturálních fondů a Fondu soudržnosti na období 2007-2013 část II bod 4 a jednorázové navýšení u ostatních personálních kapacit.</t>
    </r>
  </si>
  <si>
    <r>
      <t>motivace</t>
    </r>
    <r>
      <rPr>
        <vertAlign val="superscript"/>
        <sz val="12"/>
        <rFont val="Arial"/>
        <family val="2"/>
        <charset val="238"/>
      </rPr>
      <t>3)</t>
    </r>
  </si>
  <si>
    <r>
      <t>jednorázové navýšení</t>
    </r>
    <r>
      <rPr>
        <vertAlign val="superscript"/>
        <sz val="12"/>
        <rFont val="Arial"/>
        <family val="2"/>
        <charset val="238"/>
      </rPr>
      <t>4)</t>
    </r>
  </si>
  <si>
    <r>
      <t xml:space="preserve">z toho: administrativní personální kapacity </t>
    </r>
    <r>
      <rPr>
        <vertAlign val="superscript"/>
        <sz val="12"/>
        <rFont val="Arial"/>
        <family val="2"/>
        <charset val="238"/>
      </rPr>
      <t>5)</t>
    </r>
  </si>
  <si>
    <t>17=9+13</t>
  </si>
  <si>
    <t>11=8+9+10</t>
  </si>
  <si>
    <t>15=12+13+14</t>
  </si>
  <si>
    <t>16=8+12</t>
  </si>
  <si>
    <t>18=10+14</t>
  </si>
  <si>
    <t>19=11+15</t>
  </si>
  <si>
    <r>
      <t xml:space="preserve">    U příspěvkových organizací se </t>
    </r>
    <r>
      <rPr>
        <sz val="10"/>
        <rFont val="Arial"/>
        <family val="2"/>
        <charset val="238"/>
      </rPr>
      <t>ve sloupcích ostatní platby za provedenou práci se uvedou ostatní osobní náklady.</t>
    </r>
  </si>
  <si>
    <r>
      <t xml:space="preserve">3) </t>
    </r>
    <r>
      <rPr>
        <sz val="10"/>
        <rFont val="Arial"/>
        <family val="2"/>
        <charset val="238"/>
      </rPr>
      <t>Počet zaměstnanců v ročním průměru; zaměstnanci hrazeni ze SR a odměňováni podle usnesení vlády č. 1332/2009 a zaměstanci dle definice ostatních personálních kapacit hrazeni ze SR a odměňováni z projektů EU,SZP,FM.</t>
    </r>
  </si>
  <si>
    <r>
      <t xml:space="preserve">    Kapitola MŠMT uvede údaje </t>
    </r>
    <r>
      <rPr>
        <b/>
        <sz val="10"/>
        <rFont val="Arial"/>
        <family val="2"/>
        <charset val="238"/>
      </rPr>
      <t>příspěvkových organizací</t>
    </r>
    <r>
      <rPr>
        <sz val="10"/>
        <rFont val="Arial"/>
        <family val="2"/>
        <charset val="238"/>
      </rPr>
      <t xml:space="preserve"> v členění OPŘO, regionální školství územních celků a regionální školství MŠMT. </t>
    </r>
    <r>
      <rPr>
        <b/>
        <sz val="10"/>
        <rFont val="Arial"/>
        <family val="2"/>
        <charset val="238"/>
      </rPr>
      <t>U regionálního školství vykáže údaje vyčleněné z mzdové regulace ještě i v samostatném řádku .</t>
    </r>
  </si>
  <si>
    <t>průměrná měsíční motivace v Kč</t>
  </si>
  <si>
    <t xml:space="preserve">Platy zaměstnanců a ostatní platby za provedenou práci v  Kč </t>
  </si>
  <si>
    <t>Platy a ostatní platby za provedenou práci se uvádějí v  Kč, průměrný plat v celých Kč (bez desetinných  míst) a průměrný roční přepočtený počet zaměstnanců se zaokrouhluje na celá čísla.</t>
  </si>
  <si>
    <t>OPLZZ</t>
  </si>
  <si>
    <t>IOP</t>
  </si>
  <si>
    <t>Vězeňská služba ČR</t>
  </si>
  <si>
    <t>Ostatní organizační složky státu celkem</t>
  </si>
  <si>
    <t xml:space="preserve">   z toho:  Probační a mediační služba</t>
  </si>
  <si>
    <t xml:space="preserve">                 z toho:    Komunitární program</t>
  </si>
  <si>
    <t xml:space="preserve">                                 FM</t>
  </si>
  <si>
    <t xml:space="preserve">                                OPLZaZ</t>
  </si>
  <si>
    <t xml:space="preserve">               Justiční akademie</t>
  </si>
  <si>
    <t xml:space="preserve">                z toho:    Komunitární program</t>
  </si>
  <si>
    <t xml:space="preserve">                                FM</t>
  </si>
  <si>
    <t xml:space="preserve">                               OPLZaZ</t>
  </si>
  <si>
    <t>KoP</t>
  </si>
  <si>
    <t>FM</t>
  </si>
  <si>
    <t>OPLZaZ</t>
  </si>
  <si>
    <t xml:space="preserve">                                         FM švýcarsko-česká spolupráce</t>
  </si>
  <si>
    <t xml:space="preserve">                                         FM EHP/Norsko</t>
  </si>
  <si>
    <t>FM EHP/Norsko</t>
  </si>
  <si>
    <t xml:space="preserve">                FM švýcarsko-česká spolupráce</t>
  </si>
  <si>
    <t xml:space="preserve">                FM EHP/Norsko</t>
  </si>
  <si>
    <t>FM švýcarsko-česká spolupráce</t>
  </si>
  <si>
    <t>Kapitola: 336 Ministerstvo spravedlnosti ČR</t>
  </si>
  <si>
    <r>
      <t>2)</t>
    </r>
    <r>
      <rPr>
        <sz val="10"/>
        <rFont val="Arial"/>
        <family val="2"/>
        <charset val="238"/>
      </rPr>
      <t xml:space="preserve"> Systemizovaná místa (bez jednorázového navýšení počtu zaměstnanců) v roce 20xx. Ve sloupci č. 4 byly uvedeny skutečné průměrné přepočtené počty. Plánovaná místa na projekty byly 115 (Ústřední orgán)+24 (PMS)+8(JA)=147 zaměstnanců projektů celkem.</t>
    </r>
  </si>
  <si>
    <t>Výdaje na platy a ostatní platby za provedenou práci v rámci společných programů České republiky a Evropské unie/finančních  mechanismů čerpané v roce 2013</t>
  </si>
  <si>
    <t>Vypracoval: Ing. Kateřina Mikulcová, tel.: 221 997 264</t>
  </si>
  <si>
    <t>Kontroloval: Ing. Miroslav Broum, tel.: 221 997 216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</si>
</sst>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"/>
      <family val="1"/>
      <charset val="238"/>
    </font>
    <font>
      <sz val="8"/>
      <name val="Arial CE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12" fillId="18" borderId="6" applyNumberFormat="0" applyFont="0" applyAlignment="0" applyProtection="0"/>
    <xf numFmtId="0" fontId="22" fillId="0" borderId="7" applyNumberFormat="0" applyFill="0" applyAlignment="0" applyProtection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7" borderId="8" applyNumberFormat="0" applyAlignment="0" applyProtection="0"/>
    <xf numFmtId="0" fontId="26" fillId="19" borderId="8" applyNumberFormat="0" applyAlignment="0" applyProtection="0"/>
    <xf numFmtId="0" fontId="27" fillId="19" borderId="9" applyNumberFormat="0" applyAlignment="0" applyProtection="0"/>
    <xf numFmtId="0" fontId="28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3" borderId="0" applyNumberFormat="0" applyBorder="0" applyAlignment="0" applyProtection="0"/>
  </cellStyleXfs>
  <cellXfs count="156">
    <xf numFmtId="0" fontId="0" fillId="0" borderId="0" xfId="0"/>
    <xf numFmtId="0" fontId="3" fillId="0" borderId="0" xfId="0" applyFont="1" applyFill="1"/>
    <xf numFmtId="0" fontId="5" fillId="0" borderId="0" xfId="29" applyFont="1"/>
    <xf numFmtId="0" fontId="5" fillId="0" borderId="0" xfId="29" applyFont="1" applyAlignment="1">
      <alignment horizontal="center" vertical="center"/>
    </xf>
    <xf numFmtId="0" fontId="5" fillId="0" borderId="0" xfId="31" applyFont="1"/>
    <xf numFmtId="0" fontId="6" fillId="0" borderId="0" xfId="29" applyFont="1" applyBorder="1" applyAlignment="1">
      <alignment horizontal="center" vertical="center" wrapText="1"/>
    </xf>
    <xf numFmtId="0" fontId="5" fillId="0" borderId="0" xfId="31" applyFont="1" applyBorder="1" applyAlignment="1">
      <alignment horizontal="center" vertical="center"/>
    </xf>
    <xf numFmtId="0" fontId="3" fillId="0" borderId="0" xfId="31" applyFont="1"/>
    <xf numFmtId="0" fontId="3" fillId="0" borderId="0" xfId="29" applyFont="1"/>
    <xf numFmtId="0" fontId="5" fillId="0" borderId="0" xfId="29" applyFont="1" applyAlignment="1">
      <alignment vertical="center"/>
    </xf>
    <xf numFmtId="0" fontId="5" fillId="0" borderId="0" xfId="29" applyFont="1" applyBorder="1"/>
    <xf numFmtId="0" fontId="5" fillId="0" borderId="0" xfId="31" applyFont="1" applyFill="1"/>
    <xf numFmtId="0" fontId="5" fillId="0" borderId="0" xfId="29" applyFont="1" applyFill="1"/>
    <xf numFmtId="49" fontId="5" fillId="0" borderId="19" xfId="30" applyNumberFormat="1" applyFont="1" applyFill="1" applyBorder="1" applyAlignment="1">
      <alignment horizontal="left" indent="1"/>
    </xf>
    <xf numFmtId="49" fontId="5" fillId="0" borderId="19" xfId="30" applyNumberFormat="1" applyFont="1" applyFill="1" applyBorder="1" applyAlignment="1">
      <alignment horizontal="left" indent="3"/>
    </xf>
    <xf numFmtId="49" fontId="5" fillId="0" borderId="19" xfId="30" applyNumberFormat="1" applyFont="1" applyFill="1" applyBorder="1" applyAlignment="1">
      <alignment horizontal="left" wrapText="1" indent="4"/>
    </xf>
    <xf numFmtId="49" fontId="5" fillId="0" borderId="25" xfId="30" applyNumberFormat="1" applyFont="1" applyFill="1" applyBorder="1" applyAlignment="1">
      <alignment horizontal="left" indent="2"/>
    </xf>
    <xf numFmtId="0" fontId="5" fillId="0" borderId="10" xfId="31" applyFont="1" applyFill="1" applyBorder="1"/>
    <xf numFmtId="0" fontId="5" fillId="24" borderId="0" xfId="31" applyFont="1" applyFill="1"/>
    <xf numFmtId="0" fontId="5" fillId="24" borderId="0" xfId="29" applyFont="1" applyFill="1"/>
    <xf numFmtId="3" fontId="5" fillId="0" borderId="15" xfId="32" applyNumberFormat="1" applyFont="1" applyFill="1" applyBorder="1" applyAlignment="1" applyProtection="1">
      <alignment horizontal="center" vertical="center"/>
      <protection hidden="1"/>
    </xf>
    <xf numFmtId="3" fontId="5" fillId="0" borderId="14" xfId="32" applyNumberFormat="1" applyFont="1" applyFill="1" applyBorder="1" applyAlignment="1" applyProtection="1">
      <alignment horizontal="center" vertical="center"/>
      <protection hidden="1"/>
    </xf>
    <xf numFmtId="3" fontId="5" fillId="0" borderId="13" xfId="32" applyNumberFormat="1" applyFont="1" applyFill="1" applyBorder="1" applyAlignment="1" applyProtection="1">
      <alignment horizontal="center" vertical="center"/>
      <protection hidden="1"/>
    </xf>
    <xf numFmtId="3" fontId="5" fillId="0" borderId="16" xfId="32" applyNumberFormat="1" applyFont="1" applyFill="1" applyBorder="1" applyAlignment="1" applyProtection="1">
      <alignment horizontal="center" vertical="center"/>
      <protection hidden="1"/>
    </xf>
    <xf numFmtId="3" fontId="5" fillId="0" borderId="20" xfId="32" applyNumberFormat="1" applyFont="1" applyFill="1" applyBorder="1" applyAlignment="1" applyProtection="1">
      <alignment horizontal="center" vertical="center"/>
      <protection hidden="1"/>
    </xf>
    <xf numFmtId="3" fontId="5" fillId="0" borderId="22" xfId="32" applyNumberFormat="1" applyFont="1" applyFill="1" applyBorder="1" applyAlignment="1" applyProtection="1">
      <alignment horizontal="center" vertical="center"/>
      <protection hidden="1"/>
    </xf>
    <xf numFmtId="3" fontId="5" fillId="0" borderId="21" xfId="32" applyNumberFormat="1" applyFont="1" applyFill="1" applyBorder="1" applyAlignment="1" applyProtection="1">
      <alignment horizontal="center" vertical="center"/>
      <protection hidden="1"/>
    </xf>
    <xf numFmtId="3" fontId="5" fillId="0" borderId="23" xfId="32" applyNumberFormat="1" applyFont="1" applyFill="1" applyBorder="1" applyAlignment="1" applyProtection="1">
      <alignment horizontal="center" vertical="center"/>
      <protection hidden="1"/>
    </xf>
    <xf numFmtId="49" fontId="5" fillId="0" borderId="18" xfId="30" applyNumberFormat="1" applyFont="1" applyFill="1" applyBorder="1" applyAlignment="1">
      <alignment horizontal="left" indent="2"/>
    </xf>
    <xf numFmtId="0" fontId="3" fillId="0" borderId="15" xfId="31" applyFont="1" applyBorder="1" applyAlignment="1">
      <alignment horizontal="center" vertical="center"/>
    </xf>
    <xf numFmtId="0" fontId="3" fillId="0" borderId="14" xfId="31" applyFont="1" applyBorder="1" applyAlignment="1">
      <alignment horizontal="center" vertical="center"/>
    </xf>
    <xf numFmtId="0" fontId="3" fillId="0" borderId="13" xfId="31" applyFont="1" applyBorder="1" applyAlignment="1">
      <alignment horizontal="center" vertical="center" wrapText="1"/>
    </xf>
    <xf numFmtId="0" fontId="3" fillId="0" borderId="13" xfId="31" applyFont="1" applyBorder="1" applyAlignment="1">
      <alignment horizontal="center" vertical="center"/>
    </xf>
    <xf numFmtId="0" fontId="4" fillId="0" borderId="13" xfId="31" applyFont="1" applyBorder="1" applyAlignment="1">
      <alignment horizontal="center" vertical="center" wrapText="1"/>
    </xf>
    <xf numFmtId="0" fontId="3" fillId="0" borderId="16" xfId="31" applyFont="1" applyBorder="1" applyAlignment="1">
      <alignment horizontal="center" vertical="center" wrapText="1"/>
    </xf>
    <xf numFmtId="3" fontId="5" fillId="0" borderId="32" xfId="32" applyNumberFormat="1" applyFont="1" applyFill="1" applyBorder="1" applyAlignment="1" applyProtection="1">
      <alignment horizontal="center" vertical="center"/>
      <protection hidden="1"/>
    </xf>
    <xf numFmtId="3" fontId="5" fillId="0" borderId="44" xfId="32" applyNumberFormat="1" applyFont="1" applyFill="1" applyBorder="1" applyAlignment="1" applyProtection="1">
      <alignment horizontal="center" vertical="center"/>
      <protection hidden="1"/>
    </xf>
    <xf numFmtId="3" fontId="5" fillId="0" borderId="35" xfId="32" applyNumberFormat="1" applyFont="1" applyFill="1" applyBorder="1" applyAlignment="1" applyProtection="1">
      <alignment horizontal="center" vertical="center"/>
      <protection hidden="1"/>
    </xf>
    <xf numFmtId="3" fontId="5" fillId="0" borderId="45" xfId="32" applyNumberFormat="1" applyFont="1" applyFill="1" applyBorder="1" applyAlignment="1" applyProtection="1">
      <alignment horizontal="center" vertical="center"/>
      <protection hidden="1"/>
    </xf>
    <xf numFmtId="3" fontId="5" fillId="0" borderId="11" xfId="32" applyNumberFormat="1" applyFont="1" applyFill="1" applyBorder="1" applyAlignment="1" applyProtection="1">
      <alignment horizontal="center" vertical="center"/>
      <protection hidden="1"/>
    </xf>
    <xf numFmtId="3" fontId="5" fillId="0" borderId="46" xfId="32" applyNumberFormat="1" applyFont="1" applyFill="1" applyBorder="1" applyAlignment="1" applyProtection="1">
      <alignment horizontal="center" vertical="center"/>
      <protection hidden="1"/>
    </xf>
    <xf numFmtId="3" fontId="5" fillId="0" borderId="31" xfId="32" applyNumberFormat="1" applyFont="1" applyFill="1" applyBorder="1" applyAlignment="1" applyProtection="1">
      <alignment horizontal="center" vertical="center"/>
      <protection hidden="1"/>
    </xf>
    <xf numFmtId="3" fontId="5" fillId="0" borderId="17" xfId="32" applyNumberFormat="1" applyFont="1" applyFill="1" applyBorder="1" applyAlignment="1" applyProtection="1">
      <alignment horizontal="center" vertical="center"/>
      <protection hidden="1"/>
    </xf>
    <xf numFmtId="3" fontId="5" fillId="0" borderId="40" xfId="32" applyNumberFormat="1" applyFont="1" applyFill="1" applyBorder="1" applyAlignment="1" applyProtection="1">
      <alignment horizontal="center" vertical="center"/>
      <protection hidden="1"/>
    </xf>
    <xf numFmtId="3" fontId="5" fillId="0" borderId="29" xfId="32" applyNumberFormat="1" applyFont="1" applyFill="1" applyBorder="1" applyAlignment="1" applyProtection="1">
      <alignment horizontal="center" vertical="center"/>
      <protection hidden="1"/>
    </xf>
    <xf numFmtId="3" fontId="5" fillId="0" borderId="27" xfId="32" applyNumberFormat="1" applyFont="1" applyFill="1" applyBorder="1" applyAlignment="1" applyProtection="1">
      <alignment horizontal="center" vertical="center"/>
      <protection hidden="1"/>
    </xf>
    <xf numFmtId="3" fontId="5" fillId="0" borderId="34" xfId="32" applyNumberFormat="1" applyFont="1" applyFill="1" applyBorder="1" applyAlignment="1" applyProtection="1">
      <alignment horizontal="center" vertical="center"/>
      <protection hidden="1"/>
    </xf>
    <xf numFmtId="49" fontId="5" fillId="0" borderId="56" xfId="30" applyNumberFormat="1" applyFont="1" applyFill="1" applyBorder="1" applyAlignment="1">
      <alignment horizontal="left" wrapText="1" indent="1"/>
    </xf>
    <xf numFmtId="0" fontId="5" fillId="0" borderId="57" xfId="31" applyFont="1" applyFill="1" applyBorder="1"/>
    <xf numFmtId="49" fontId="6" fillId="0" borderId="24" xfId="30" applyNumberFormat="1" applyFont="1" applyFill="1" applyBorder="1" applyAlignment="1">
      <alignment horizontal="left" vertical="center" wrapText="1" indent="1"/>
    </xf>
    <xf numFmtId="3" fontId="5" fillId="0" borderId="57" xfId="31" applyNumberFormat="1" applyFont="1" applyFill="1" applyBorder="1"/>
    <xf numFmtId="3" fontId="5" fillId="0" borderId="10" xfId="31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28" xfId="31" applyFont="1" applyBorder="1" applyAlignment="1">
      <alignment horizontal="center" vertical="center"/>
    </xf>
    <xf numFmtId="49" fontId="5" fillId="0" borderId="15" xfId="30" applyNumberFormat="1" applyFont="1" applyFill="1" applyBorder="1" applyAlignment="1">
      <alignment horizontal="left" indent="1"/>
    </xf>
    <xf numFmtId="49" fontId="5" fillId="0" borderId="15" xfId="30" applyNumberFormat="1" applyFont="1" applyFill="1" applyBorder="1" applyAlignment="1">
      <alignment horizontal="left" indent="3"/>
    </xf>
    <xf numFmtId="49" fontId="5" fillId="0" borderId="15" xfId="30" applyNumberFormat="1" applyFont="1" applyFill="1" applyBorder="1" applyAlignment="1">
      <alignment horizontal="left" wrapText="1" indent="3"/>
    </xf>
    <xf numFmtId="49" fontId="6" fillId="0" borderId="62" xfId="30" applyNumberFormat="1" applyFont="1" applyFill="1" applyBorder="1" applyAlignment="1">
      <alignment horizontal="left" vertical="center" wrapText="1" indent="1"/>
    </xf>
    <xf numFmtId="49" fontId="5" fillId="0" borderId="63" xfId="30" applyNumberFormat="1" applyFont="1" applyFill="1" applyBorder="1" applyAlignment="1">
      <alignment horizontal="left" wrapText="1" indent="1"/>
    </xf>
    <xf numFmtId="49" fontId="5" fillId="0" borderId="60" xfId="30" applyNumberFormat="1" applyFont="1" applyFill="1" applyBorder="1" applyAlignment="1">
      <alignment horizontal="left" indent="1"/>
    </xf>
    <xf numFmtId="0" fontId="3" fillId="0" borderId="26" xfId="31" applyFont="1" applyBorder="1" applyAlignment="1">
      <alignment horizontal="center" vertical="center"/>
    </xf>
    <xf numFmtId="0" fontId="3" fillId="0" borderId="39" xfId="31" applyFont="1" applyBorder="1" applyAlignment="1">
      <alignment horizontal="center" vertical="center" wrapText="1"/>
    </xf>
    <xf numFmtId="0" fontId="3" fillId="0" borderId="28" xfId="31" applyFont="1" applyBorder="1" applyAlignment="1">
      <alignment horizontal="center" vertical="center" wrapText="1"/>
    </xf>
    <xf numFmtId="49" fontId="5" fillId="0" borderId="36" xfId="30" applyNumberFormat="1" applyFont="1" applyFill="1" applyBorder="1" applyAlignment="1">
      <alignment horizontal="left" indent="1"/>
    </xf>
    <xf numFmtId="49" fontId="5" fillId="0" borderId="53" xfId="30" applyNumberFormat="1" applyFont="1" applyFill="1" applyBorder="1" applyAlignment="1">
      <alignment horizontal="left" vertical="center" wrapText="1" indent="1"/>
    </xf>
    <xf numFmtId="49" fontId="5" fillId="0" borderId="29" xfId="30" applyNumberFormat="1" applyFont="1" applyFill="1" applyBorder="1" applyAlignment="1">
      <alignment horizontal="left" vertical="center" wrapText="1"/>
    </xf>
    <xf numFmtId="49" fontId="5" fillId="0" borderId="59" xfId="30" applyNumberFormat="1" applyFont="1" applyFill="1" applyBorder="1" applyAlignment="1">
      <alignment horizontal="left" indent="1"/>
    </xf>
    <xf numFmtId="3" fontId="5" fillId="0" borderId="12" xfId="31" applyNumberFormat="1" applyFont="1" applyFill="1" applyBorder="1"/>
    <xf numFmtId="0" fontId="5" fillId="0" borderId="12" xfId="31" applyFont="1" applyFill="1" applyBorder="1"/>
    <xf numFmtId="0" fontId="5" fillId="0" borderId="58" xfId="31" applyFont="1" applyFill="1" applyBorder="1"/>
    <xf numFmtId="3" fontId="5" fillId="0" borderId="49" xfId="32" applyNumberFormat="1" applyFont="1" applyFill="1" applyBorder="1" applyAlignment="1" applyProtection="1">
      <alignment horizontal="center" vertical="center"/>
      <protection hidden="1"/>
    </xf>
    <xf numFmtId="3" fontId="5" fillId="0" borderId="42" xfId="32" applyNumberFormat="1" applyFont="1" applyFill="1" applyBorder="1" applyAlignment="1" applyProtection="1">
      <alignment horizontal="center" vertical="center"/>
      <protection hidden="1"/>
    </xf>
    <xf numFmtId="3" fontId="5" fillId="0" borderId="43" xfId="32" applyNumberFormat="1" applyFont="1" applyFill="1" applyBorder="1" applyAlignment="1" applyProtection="1">
      <alignment horizontal="center" vertical="center"/>
      <protection hidden="1"/>
    </xf>
    <xf numFmtId="3" fontId="5" fillId="0" borderId="41" xfId="32" applyNumberFormat="1" applyFont="1" applyFill="1" applyBorder="1" applyAlignment="1" applyProtection="1">
      <alignment horizontal="center" vertical="center"/>
      <protection hidden="1"/>
    </xf>
    <xf numFmtId="3" fontId="5" fillId="0" borderId="13" xfId="31" applyNumberFormat="1" applyFont="1" applyFill="1" applyBorder="1"/>
    <xf numFmtId="0" fontId="5" fillId="0" borderId="13" xfId="31" applyFont="1" applyFill="1" applyBorder="1"/>
    <xf numFmtId="0" fontId="5" fillId="0" borderId="16" xfId="31" applyFont="1" applyFill="1" applyBorder="1"/>
    <xf numFmtId="49" fontId="5" fillId="0" borderId="19" xfId="30" applyNumberFormat="1" applyFont="1" applyFill="1" applyBorder="1" applyAlignment="1">
      <alignment horizontal="left" indent="2"/>
    </xf>
    <xf numFmtId="49" fontId="6" fillId="0" borderId="19" xfId="30" applyNumberFormat="1" applyFont="1" applyFill="1" applyBorder="1" applyAlignment="1">
      <alignment horizontal="left" indent="2"/>
    </xf>
    <xf numFmtId="3" fontId="5" fillId="0" borderId="55" xfId="32" applyNumberFormat="1" applyFont="1" applyFill="1" applyBorder="1" applyAlignment="1" applyProtection="1">
      <alignment horizontal="center" vertical="center"/>
      <protection hidden="1"/>
    </xf>
    <xf numFmtId="3" fontId="5" fillId="0" borderId="28" xfId="32" applyNumberFormat="1" applyFont="1" applyFill="1" applyBorder="1" applyAlignment="1" applyProtection="1">
      <alignment horizontal="center" vertical="center"/>
      <protection hidden="1"/>
    </xf>
    <xf numFmtId="3" fontId="5" fillId="0" borderId="26" xfId="32" applyNumberFormat="1" applyFont="1" applyFill="1" applyBorder="1" applyAlignment="1" applyProtection="1">
      <alignment horizontal="center" vertical="center"/>
      <protection hidden="1"/>
    </xf>
    <xf numFmtId="3" fontId="5" fillId="0" borderId="39" xfId="32" applyNumberFormat="1" applyFont="1" applyFill="1" applyBorder="1" applyAlignment="1" applyProtection="1">
      <alignment horizontal="center" vertical="center"/>
      <protection hidden="1"/>
    </xf>
    <xf numFmtId="49" fontId="5" fillId="0" borderId="53" xfId="30" applyNumberFormat="1" applyFont="1" applyFill="1" applyBorder="1" applyAlignment="1">
      <alignment horizontal="left" indent="1"/>
    </xf>
    <xf numFmtId="49" fontId="5" fillId="0" borderId="53" xfId="30" applyNumberFormat="1" applyFont="1" applyFill="1" applyBorder="1" applyAlignment="1">
      <alignment horizontal="left" indent="2"/>
    </xf>
    <xf numFmtId="49" fontId="5" fillId="0" borderId="65" xfId="30" applyNumberFormat="1" applyFont="1" applyFill="1" applyBorder="1" applyAlignment="1">
      <alignment horizontal="left" indent="1"/>
    </xf>
    <xf numFmtId="0" fontId="5" fillId="0" borderId="64" xfId="31" applyFont="1" applyFill="1" applyBorder="1"/>
    <xf numFmtId="3" fontId="5" fillId="0" borderId="29" xfId="31" applyNumberFormat="1" applyFont="1" applyFill="1" applyBorder="1" applyAlignment="1">
      <alignment vertical="center"/>
    </xf>
    <xf numFmtId="0" fontId="5" fillId="0" borderId="29" xfId="31" applyFont="1" applyFill="1" applyBorder="1" applyAlignment="1">
      <alignment vertical="center"/>
    </xf>
    <xf numFmtId="0" fontId="5" fillId="0" borderId="29" xfId="31" applyFont="1" applyFill="1" applyBorder="1"/>
    <xf numFmtId="3" fontId="5" fillId="0" borderId="61" xfId="31" applyNumberFormat="1" applyFont="1" applyFill="1" applyBorder="1"/>
    <xf numFmtId="0" fontId="5" fillId="0" borderId="61" xfId="31" applyFont="1" applyFill="1" applyBorder="1"/>
    <xf numFmtId="0" fontId="3" fillId="0" borderId="0" xfId="29" applyFont="1" applyFill="1"/>
    <xf numFmtId="0" fontId="3" fillId="0" borderId="0" xfId="29" applyFont="1" applyFill="1" applyAlignment="1">
      <alignment horizontal="left"/>
    </xf>
    <xf numFmtId="0" fontId="5" fillId="0" borderId="0" xfId="31" applyFont="1" applyAlignment="1">
      <alignment horizontal="right"/>
    </xf>
    <xf numFmtId="0" fontId="11" fillId="0" borderId="0" xfId="29" applyFont="1" applyAlignment="1">
      <alignment horizontal="center"/>
    </xf>
    <xf numFmtId="0" fontId="5" fillId="0" borderId="18" xfId="29" applyFont="1" applyBorder="1" applyAlignment="1">
      <alignment horizontal="center" wrapText="1"/>
    </xf>
    <xf numFmtId="0" fontId="5" fillId="0" borderId="19" xfId="29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5" fillId="0" borderId="59" xfId="29" applyFont="1" applyBorder="1" applyAlignment="1">
      <alignment horizontal="center" vertical="center" wrapText="1"/>
    </xf>
    <xf numFmtId="0" fontId="5" fillId="0" borderId="15" xfId="29" applyFont="1" applyBorder="1" applyAlignment="1">
      <alignment horizontal="center" vertical="center" wrapText="1"/>
    </xf>
    <xf numFmtId="0" fontId="5" fillId="0" borderId="40" xfId="29" applyFont="1" applyBorder="1" applyAlignment="1">
      <alignment horizontal="center" vertical="center" wrapText="1"/>
    </xf>
    <xf numFmtId="0" fontId="5" fillId="0" borderId="12" xfId="29" applyFont="1" applyBorder="1" applyAlignment="1">
      <alignment horizontal="center" vertical="center" wrapText="1"/>
    </xf>
    <xf numFmtId="0" fontId="5" fillId="0" borderId="13" xfId="29" applyFont="1" applyBorder="1" applyAlignment="1">
      <alignment horizontal="center" vertical="center" wrapText="1"/>
    </xf>
    <xf numFmtId="0" fontId="5" fillId="0" borderId="29" xfId="29" applyFont="1" applyBorder="1" applyAlignment="1">
      <alignment horizontal="center" vertical="center" wrapText="1"/>
    </xf>
    <xf numFmtId="0" fontId="5" fillId="0" borderId="12" xfId="29" applyFont="1" applyFill="1" applyBorder="1" applyAlignment="1">
      <alignment horizontal="center" vertical="center" wrapText="1"/>
    </xf>
    <xf numFmtId="0" fontId="5" fillId="0" borderId="12" xfId="31" applyFont="1" applyFill="1" applyBorder="1" applyAlignment="1">
      <alignment horizontal="center" vertical="center" wrapText="1"/>
    </xf>
    <xf numFmtId="0" fontId="5" fillId="0" borderId="58" xfId="31" applyFont="1" applyFill="1" applyBorder="1" applyAlignment="1">
      <alignment horizontal="center" vertical="center" wrapText="1"/>
    </xf>
    <xf numFmtId="0" fontId="5" fillId="0" borderId="13" xfId="31" applyFont="1" applyFill="1" applyBorder="1" applyAlignment="1">
      <alignment horizontal="center" vertical="center" wrapText="1"/>
    </xf>
    <xf numFmtId="0" fontId="5" fillId="0" borderId="16" xfId="31" applyFont="1" applyFill="1" applyBorder="1" applyAlignment="1">
      <alignment horizontal="center" vertical="center" wrapText="1"/>
    </xf>
    <xf numFmtId="0" fontId="5" fillId="0" borderId="29" xfId="31" applyFont="1" applyFill="1" applyBorder="1" applyAlignment="1">
      <alignment horizontal="center" vertical="center" wrapText="1"/>
    </xf>
    <xf numFmtId="0" fontId="5" fillId="0" borderId="27" xfId="31" applyFont="1" applyFill="1" applyBorder="1" applyAlignment="1">
      <alignment horizontal="center" vertical="center" wrapText="1"/>
    </xf>
    <xf numFmtId="0" fontId="5" fillId="0" borderId="37" xfId="29" applyFont="1" applyBorder="1" applyAlignment="1">
      <alignment horizontal="center" vertical="center" wrapText="1"/>
    </xf>
    <xf numFmtId="0" fontId="5" fillId="0" borderId="37" xfId="31" applyFont="1" applyBorder="1" applyAlignment="1">
      <alignment horizontal="center" vertical="center"/>
    </xf>
    <xf numFmtId="0" fontId="5" fillId="0" borderId="38" xfId="31" applyFont="1" applyBorder="1" applyAlignment="1">
      <alignment horizontal="center" vertical="center"/>
    </xf>
    <xf numFmtId="0" fontId="5" fillId="0" borderId="50" xfId="29" applyFont="1" applyBorder="1" applyAlignment="1">
      <alignment horizontal="center" vertical="center" wrapText="1"/>
    </xf>
    <xf numFmtId="0" fontId="5" fillId="0" borderId="51" xfId="29" applyFont="1" applyBorder="1" applyAlignment="1">
      <alignment horizontal="center" vertical="center" wrapText="1"/>
    </xf>
    <xf numFmtId="0" fontId="5" fillId="0" borderId="41" xfId="29" applyFont="1" applyBorder="1" applyAlignment="1">
      <alignment horizontal="center" vertical="center" wrapText="1"/>
    </xf>
    <xf numFmtId="0" fontId="5" fillId="0" borderId="49" xfId="29" applyFont="1" applyBorder="1" applyAlignment="1">
      <alignment horizontal="center" vertical="center" wrapText="1"/>
    </xf>
    <xf numFmtId="0" fontId="5" fillId="0" borderId="42" xfId="29" applyFont="1" applyBorder="1" applyAlignment="1">
      <alignment horizontal="center" vertical="center" wrapText="1"/>
    </xf>
    <xf numFmtId="0" fontId="5" fillId="0" borderId="43" xfId="29" applyFont="1" applyBorder="1" applyAlignment="1">
      <alignment horizontal="center" vertical="center"/>
    </xf>
    <xf numFmtId="0" fontId="5" fillId="0" borderId="30" xfId="29" applyFont="1" applyBorder="1" applyAlignment="1">
      <alignment horizontal="center" vertical="center" wrapText="1"/>
    </xf>
    <xf numFmtId="0" fontId="5" fillId="0" borderId="33" xfId="29" applyFont="1" applyBorder="1" applyAlignment="1">
      <alignment horizontal="center" vertical="center" wrapText="1"/>
    </xf>
    <xf numFmtId="0" fontId="5" fillId="0" borderId="44" xfId="29" applyFont="1" applyBorder="1" applyAlignment="1">
      <alignment horizontal="center" vertical="center" wrapText="1"/>
    </xf>
    <xf numFmtId="0" fontId="5" fillId="0" borderId="32" xfId="29" applyFont="1" applyBorder="1" applyAlignment="1">
      <alignment horizontal="center" vertical="center" wrapText="1"/>
    </xf>
    <xf numFmtId="0" fontId="5" fillId="0" borderId="32" xfId="31" applyFont="1" applyBorder="1" applyAlignment="1">
      <alignment horizontal="center" vertical="center" wrapText="1"/>
    </xf>
    <xf numFmtId="0" fontId="5" fillId="0" borderId="35" xfId="31" applyFont="1" applyBorder="1" applyAlignment="1">
      <alignment horizontal="center" vertical="center" wrapText="1"/>
    </xf>
    <xf numFmtId="0" fontId="5" fillId="0" borderId="31" xfId="29" applyFont="1" applyBorder="1" applyAlignment="1">
      <alignment horizontal="center" vertical="center" wrapText="1"/>
    </xf>
    <xf numFmtId="0" fontId="5" fillId="0" borderId="28" xfId="29" applyFont="1" applyBorder="1" applyAlignment="1">
      <alignment horizontal="center" vertical="center" wrapText="1"/>
    </xf>
    <xf numFmtId="0" fontId="5" fillId="0" borderId="13" xfId="31" applyFont="1" applyBorder="1" applyAlignment="1">
      <alignment horizontal="center" vertical="center" wrapText="1"/>
    </xf>
    <xf numFmtId="0" fontId="5" fillId="0" borderId="29" xfId="31" applyFont="1" applyBorder="1" applyAlignment="1">
      <alignment horizontal="center" vertical="center" wrapText="1"/>
    </xf>
    <xf numFmtId="164" fontId="5" fillId="0" borderId="26" xfId="32" applyNumberFormat="1" applyFont="1" applyFill="1" applyBorder="1" applyAlignment="1" applyProtection="1">
      <alignment horizontal="center" vertical="center"/>
      <protection hidden="1"/>
    </xf>
    <xf numFmtId="0" fontId="5" fillId="0" borderId="16" xfId="31" applyFont="1" applyBorder="1" applyAlignment="1">
      <alignment horizontal="center"/>
    </xf>
    <xf numFmtId="0" fontId="5" fillId="0" borderId="27" xfId="31" applyFont="1" applyBorder="1" applyAlignment="1">
      <alignment horizontal="center"/>
    </xf>
    <xf numFmtId="164" fontId="5" fillId="0" borderId="55" xfId="32" applyNumberFormat="1" applyFont="1" applyFill="1" applyBorder="1" applyAlignment="1" applyProtection="1">
      <alignment horizontal="center" vertical="center" wrapText="1"/>
      <protection hidden="1"/>
    </xf>
    <xf numFmtId="164" fontId="5" fillId="0" borderId="14" xfId="32" applyNumberFormat="1" applyFont="1" applyFill="1" applyBorder="1" applyAlignment="1" applyProtection="1">
      <alignment horizontal="center" vertical="center" wrapText="1"/>
      <protection hidden="1"/>
    </xf>
    <xf numFmtId="164" fontId="5" fillId="0" borderId="34" xfId="32" applyNumberFormat="1" applyFont="1" applyFill="1" applyBorder="1" applyAlignment="1" applyProtection="1">
      <alignment horizontal="center" vertical="center" wrapText="1"/>
      <protection hidden="1"/>
    </xf>
    <xf numFmtId="164" fontId="5" fillId="0" borderId="28" xfId="32" applyNumberFormat="1" applyFont="1" applyFill="1" applyBorder="1" applyAlignment="1" applyProtection="1">
      <alignment horizontal="center" vertical="center" wrapText="1"/>
      <protection hidden="1"/>
    </xf>
    <xf numFmtId="164" fontId="5" fillId="0" borderId="13" xfId="32" applyNumberFormat="1" applyFont="1" applyFill="1" applyBorder="1" applyAlignment="1" applyProtection="1">
      <alignment horizontal="center" vertical="center" wrapText="1"/>
      <protection hidden="1"/>
    </xf>
    <xf numFmtId="164" fontId="5" fillId="0" borderId="29" xfId="32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29" applyFont="1" applyFill="1" applyBorder="1" applyAlignment="1">
      <alignment wrapText="1"/>
    </xf>
    <xf numFmtId="0" fontId="3" fillId="0" borderId="0" xfId="29" applyFont="1" applyFill="1" applyBorder="1" applyAlignment="1">
      <alignment wrapText="1"/>
    </xf>
    <xf numFmtId="164" fontId="5" fillId="0" borderId="16" xfId="32" applyNumberFormat="1" applyFont="1" applyFill="1" applyBorder="1" applyAlignment="1" applyProtection="1">
      <alignment horizontal="center" vertical="center"/>
      <protection hidden="1"/>
    </xf>
    <xf numFmtId="164" fontId="5" fillId="0" borderId="27" xfId="32" applyNumberFormat="1" applyFont="1" applyFill="1" applyBorder="1" applyAlignment="1" applyProtection="1">
      <alignment horizontal="center" vertical="center"/>
      <protection hidden="1"/>
    </xf>
    <xf numFmtId="164" fontId="5" fillId="0" borderId="52" xfId="32" applyNumberFormat="1" applyFont="1" applyFill="1" applyBorder="1" applyAlignment="1" applyProtection="1">
      <alignment horizontal="center" vertical="center" wrapText="1"/>
      <protection hidden="1"/>
    </xf>
    <xf numFmtId="0" fontId="5" fillId="0" borderId="53" xfId="31" applyFont="1" applyBorder="1" applyAlignment="1">
      <alignment horizontal="center" vertical="center" wrapText="1"/>
    </xf>
    <xf numFmtId="0" fontId="5" fillId="0" borderId="54" xfId="31" applyFont="1" applyBorder="1" applyAlignment="1">
      <alignment horizontal="center" vertical="center" wrapText="1"/>
    </xf>
    <xf numFmtId="164" fontId="5" fillId="0" borderId="47" xfId="3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31" applyFont="1" applyBorder="1" applyAlignment="1">
      <alignment horizontal="center" vertical="center" wrapText="1"/>
    </xf>
    <xf numFmtId="0" fontId="5" fillId="0" borderId="48" xfId="31" applyFont="1" applyBorder="1" applyAlignment="1">
      <alignment horizontal="center" vertical="center" wrapText="1"/>
    </xf>
    <xf numFmtId="0" fontId="10" fillId="0" borderId="0" xfId="29" applyFont="1" applyFill="1" applyAlignment="1">
      <alignment wrapText="1"/>
    </xf>
    <xf numFmtId="0" fontId="3" fillId="0" borderId="0" xfId="29" applyFont="1" applyFill="1" applyAlignment="1">
      <alignment wrapText="1"/>
    </xf>
    <xf numFmtId="0" fontId="3" fillId="0" borderId="0" xfId="29" applyFont="1" applyFill="1" applyAlignment="1"/>
    <xf numFmtId="0" fontId="3" fillId="0" borderId="0" xfId="0" applyFont="1" applyFill="1" applyAlignment="1">
      <alignment horizontal="left"/>
    </xf>
    <xf numFmtId="0" fontId="10" fillId="0" borderId="0" xfId="29" applyFont="1" applyFill="1" applyAlignment="1"/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normální_131 TA" xfId="29"/>
    <cellStyle name="normální_Formulář 2 6 - předáno 12 10 2007 (3)" xfId="30"/>
    <cellStyle name="normální_Válková tabulky k SR" xfId="31"/>
    <cellStyle name="normální_Vzor RO" xfId="32"/>
    <cellStyle name="Poznámka" xfId="33" builtinId="10" customBuiltin="1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N57"/>
  <sheetViews>
    <sheetView tabSelected="1" topLeftCell="A44" zoomScaleNormal="100" zoomScaleSheetLayoutView="50" workbookViewId="0">
      <selection activeCell="B56" sqref="B56"/>
    </sheetView>
  </sheetViews>
  <sheetFormatPr defaultRowHeight="15" x14ac:dyDescent="0.2"/>
  <cols>
    <col min="1" max="1" width="60.42578125" style="2" customWidth="1"/>
    <col min="2" max="2" width="58.28515625" style="2" customWidth="1"/>
    <col min="3" max="4" width="15.5703125" style="2" customWidth="1"/>
    <col min="5" max="6" width="15.28515625" style="2" customWidth="1"/>
    <col min="7" max="7" width="15.5703125" style="2" customWidth="1"/>
    <col min="8" max="8" width="14.5703125" style="2" customWidth="1"/>
    <col min="9" max="10" width="15.140625" style="2" customWidth="1"/>
    <col min="11" max="20" width="14.42578125" style="2" customWidth="1"/>
    <col min="21" max="170" width="9.140625" style="4"/>
    <col min="171" max="16384" width="9.140625" style="2"/>
  </cols>
  <sheetData>
    <row r="1" spans="1:170" ht="15.75" customHeight="1" x14ac:dyDescent="0.2">
      <c r="A1" s="2" t="s">
        <v>66</v>
      </c>
      <c r="S1" s="94" t="s">
        <v>16</v>
      </c>
      <c r="T1" s="94"/>
    </row>
    <row r="2" spans="1:170" ht="7.5" customHeight="1" x14ac:dyDescent="0.2">
      <c r="S2" s="3"/>
      <c r="T2" s="3"/>
    </row>
    <row r="3" spans="1:170" ht="22.5" customHeight="1" x14ac:dyDescent="0.25">
      <c r="A3" s="95" t="s">
        <v>68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</row>
    <row r="4" spans="1:170" ht="7.5" customHeight="1" thickBot="1" x14ac:dyDescent="0.25"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</row>
    <row r="5" spans="1:170" ht="19.5" customHeight="1" thickBot="1" x14ac:dyDescent="0.25">
      <c r="A5" s="96"/>
      <c r="B5" s="100" t="s">
        <v>19</v>
      </c>
      <c r="C5" s="103" t="s">
        <v>4</v>
      </c>
      <c r="D5" s="103" t="s">
        <v>42</v>
      </c>
      <c r="E5" s="106" t="s">
        <v>3</v>
      </c>
      <c r="F5" s="106"/>
      <c r="G5" s="107"/>
      <c r="H5" s="108"/>
      <c r="I5" s="113" t="s">
        <v>43</v>
      </c>
      <c r="J5" s="113"/>
      <c r="K5" s="114"/>
      <c r="L5" s="114"/>
      <c r="M5" s="114"/>
      <c r="N5" s="114"/>
      <c r="O5" s="114"/>
      <c r="P5" s="114"/>
      <c r="Q5" s="114"/>
      <c r="R5" s="114"/>
      <c r="S5" s="114"/>
      <c r="T5" s="115"/>
    </row>
    <row r="6" spans="1:170" ht="18" customHeight="1" x14ac:dyDescent="0.2">
      <c r="A6" s="97"/>
      <c r="B6" s="101"/>
      <c r="C6" s="104"/>
      <c r="D6" s="104"/>
      <c r="E6" s="109"/>
      <c r="F6" s="109"/>
      <c r="G6" s="109"/>
      <c r="H6" s="110"/>
      <c r="I6" s="116" t="s">
        <v>5</v>
      </c>
      <c r="J6" s="116"/>
      <c r="K6" s="116"/>
      <c r="L6" s="117"/>
      <c r="M6" s="118" t="s">
        <v>6</v>
      </c>
      <c r="N6" s="119"/>
      <c r="O6" s="120"/>
      <c r="P6" s="121"/>
      <c r="Q6" s="122" t="s">
        <v>1</v>
      </c>
      <c r="R6" s="122"/>
      <c r="S6" s="122"/>
      <c r="T6" s="123"/>
    </row>
    <row r="7" spans="1:170" ht="19.5" customHeight="1" x14ac:dyDescent="0.2">
      <c r="A7" s="97"/>
      <c r="B7" s="101"/>
      <c r="C7" s="104"/>
      <c r="D7" s="104"/>
      <c r="E7" s="111"/>
      <c r="F7" s="111"/>
      <c r="G7" s="111"/>
      <c r="H7" s="112"/>
      <c r="I7" s="122" t="s">
        <v>7</v>
      </c>
      <c r="J7" s="122"/>
      <c r="K7" s="122"/>
      <c r="L7" s="123"/>
      <c r="M7" s="124" t="s">
        <v>7</v>
      </c>
      <c r="N7" s="125"/>
      <c r="O7" s="126"/>
      <c r="P7" s="127"/>
      <c r="Q7" s="128" t="s">
        <v>7</v>
      </c>
      <c r="R7" s="128"/>
      <c r="S7" s="126"/>
      <c r="T7" s="127"/>
    </row>
    <row r="8" spans="1:170" ht="21" customHeight="1" x14ac:dyDescent="0.2">
      <c r="A8" s="98"/>
      <c r="B8" s="101"/>
      <c r="C8" s="104"/>
      <c r="D8" s="104"/>
      <c r="E8" s="129" t="s">
        <v>17</v>
      </c>
      <c r="F8" s="129" t="s">
        <v>30</v>
      </c>
      <c r="G8" s="129" t="s">
        <v>31</v>
      </c>
      <c r="H8" s="132" t="s">
        <v>1</v>
      </c>
      <c r="I8" s="135" t="s">
        <v>8</v>
      </c>
      <c r="J8" s="138" t="s">
        <v>27</v>
      </c>
      <c r="K8" s="138" t="s">
        <v>9</v>
      </c>
      <c r="L8" s="132" t="s">
        <v>1</v>
      </c>
      <c r="M8" s="145" t="s">
        <v>8</v>
      </c>
      <c r="N8" s="138" t="s">
        <v>27</v>
      </c>
      <c r="O8" s="138" t="s">
        <v>9</v>
      </c>
      <c r="P8" s="132" t="s">
        <v>1</v>
      </c>
      <c r="Q8" s="148" t="s">
        <v>8</v>
      </c>
      <c r="R8" s="138" t="s">
        <v>27</v>
      </c>
      <c r="S8" s="138" t="s">
        <v>9</v>
      </c>
      <c r="T8" s="132" t="s">
        <v>1</v>
      </c>
    </row>
    <row r="9" spans="1:170" ht="12.75" customHeight="1" x14ac:dyDescent="0.2">
      <c r="A9" s="98"/>
      <c r="B9" s="101"/>
      <c r="C9" s="104"/>
      <c r="D9" s="104"/>
      <c r="E9" s="130"/>
      <c r="F9" s="104"/>
      <c r="G9" s="130"/>
      <c r="H9" s="133"/>
      <c r="I9" s="136"/>
      <c r="J9" s="139"/>
      <c r="K9" s="139"/>
      <c r="L9" s="143"/>
      <c r="M9" s="146"/>
      <c r="N9" s="139"/>
      <c r="O9" s="130"/>
      <c r="P9" s="133"/>
      <c r="Q9" s="149"/>
      <c r="R9" s="139"/>
      <c r="S9" s="130"/>
      <c r="T9" s="133"/>
    </row>
    <row r="10" spans="1:170" ht="24.75" customHeight="1" x14ac:dyDescent="0.2">
      <c r="A10" s="98"/>
      <c r="B10" s="102"/>
      <c r="C10" s="105"/>
      <c r="D10" s="105"/>
      <c r="E10" s="131"/>
      <c r="F10" s="105"/>
      <c r="G10" s="131"/>
      <c r="H10" s="134"/>
      <c r="I10" s="137"/>
      <c r="J10" s="140"/>
      <c r="K10" s="140"/>
      <c r="L10" s="144"/>
      <c r="M10" s="147"/>
      <c r="N10" s="140"/>
      <c r="O10" s="131"/>
      <c r="P10" s="134"/>
      <c r="Q10" s="150"/>
      <c r="R10" s="140"/>
      <c r="S10" s="131"/>
      <c r="T10" s="134"/>
    </row>
    <row r="11" spans="1:170" s="8" customFormat="1" ht="14.25" customHeight="1" thickBot="1" x14ac:dyDescent="0.25">
      <c r="A11" s="99"/>
      <c r="B11" s="61">
        <v>1</v>
      </c>
      <c r="C11" s="62">
        <v>2</v>
      </c>
      <c r="D11" s="62">
        <v>3</v>
      </c>
      <c r="E11" s="53">
        <v>4</v>
      </c>
      <c r="F11" s="53">
        <v>5</v>
      </c>
      <c r="G11" s="53">
        <v>6</v>
      </c>
      <c r="H11" s="60" t="s">
        <v>26</v>
      </c>
      <c r="I11" s="30">
        <v>8</v>
      </c>
      <c r="J11" s="30">
        <v>9</v>
      </c>
      <c r="K11" s="31">
        <v>10</v>
      </c>
      <c r="L11" s="34" t="s">
        <v>34</v>
      </c>
      <c r="M11" s="29">
        <v>12</v>
      </c>
      <c r="N11" s="32">
        <v>13</v>
      </c>
      <c r="O11" s="33">
        <v>14</v>
      </c>
      <c r="P11" s="34" t="s">
        <v>35</v>
      </c>
      <c r="Q11" s="30" t="s">
        <v>36</v>
      </c>
      <c r="R11" s="30" t="s">
        <v>33</v>
      </c>
      <c r="S11" s="31" t="s">
        <v>37</v>
      </c>
      <c r="T11" s="34" t="s">
        <v>38</v>
      </c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</row>
    <row r="12" spans="1:170" ht="20.100000000000001" customHeight="1" x14ac:dyDescent="0.2">
      <c r="A12" s="13" t="s">
        <v>10</v>
      </c>
      <c r="B12" s="66"/>
      <c r="C12" s="67">
        <f>Q12/12/G12</f>
        <v>17596.257161458332</v>
      </c>
      <c r="D12" s="68"/>
      <c r="E12" s="68"/>
      <c r="F12" s="68"/>
      <c r="G12" s="68">
        <v>128</v>
      </c>
      <c r="H12" s="69">
        <f>E12+F12+G12</f>
        <v>128</v>
      </c>
      <c r="I12" s="70">
        <f>I14+I27</f>
        <v>4060354</v>
      </c>
      <c r="J12" s="71">
        <f t="shared" ref="J12:T12" si="0">J14+J27</f>
        <v>0</v>
      </c>
      <c r="K12" s="71">
        <f t="shared" si="0"/>
        <v>1473577</v>
      </c>
      <c r="L12" s="72">
        <f t="shared" si="0"/>
        <v>5533931</v>
      </c>
      <c r="M12" s="73">
        <f t="shared" si="0"/>
        <v>22967497</v>
      </c>
      <c r="N12" s="71">
        <f t="shared" si="0"/>
        <v>0</v>
      </c>
      <c r="O12" s="71">
        <f t="shared" si="0"/>
        <v>8170444</v>
      </c>
      <c r="P12" s="72">
        <f t="shared" si="0"/>
        <v>31137941</v>
      </c>
      <c r="Q12" s="70">
        <f t="shared" si="0"/>
        <v>27027851</v>
      </c>
      <c r="R12" s="71">
        <f t="shared" si="0"/>
        <v>0</v>
      </c>
      <c r="S12" s="71">
        <f t="shared" si="0"/>
        <v>9644021</v>
      </c>
      <c r="T12" s="72">
        <f t="shared" si="0"/>
        <v>36671872</v>
      </c>
      <c r="U12" s="11"/>
    </row>
    <row r="13" spans="1:170" ht="20.100000000000001" customHeight="1" x14ac:dyDescent="0.2">
      <c r="A13" s="13" t="s">
        <v>2</v>
      </c>
      <c r="B13" s="54"/>
      <c r="C13" s="74"/>
      <c r="D13" s="75"/>
      <c r="E13" s="75"/>
      <c r="F13" s="75"/>
      <c r="G13" s="75"/>
      <c r="H13" s="76"/>
      <c r="I13" s="41"/>
      <c r="J13" s="35"/>
      <c r="K13" s="35"/>
      <c r="L13" s="37"/>
      <c r="M13" s="36"/>
      <c r="N13" s="35"/>
      <c r="O13" s="35"/>
      <c r="P13" s="37"/>
      <c r="Q13" s="41"/>
      <c r="R13" s="35"/>
      <c r="S13" s="35"/>
      <c r="T13" s="37"/>
      <c r="U13" s="11"/>
    </row>
    <row r="14" spans="1:170" ht="20.100000000000001" customHeight="1" x14ac:dyDescent="0.2">
      <c r="A14" s="77" t="s">
        <v>11</v>
      </c>
      <c r="B14" s="54"/>
      <c r="C14" s="74"/>
      <c r="D14" s="75"/>
      <c r="E14" s="75"/>
      <c r="F14" s="75"/>
      <c r="G14" s="75">
        <v>104</v>
      </c>
      <c r="H14" s="76">
        <f t="shared" ref="H14:H44" si="1">E14+F14+G14</f>
        <v>104</v>
      </c>
      <c r="I14" s="41">
        <f>I16+I24</f>
        <v>2865108</v>
      </c>
      <c r="J14" s="35">
        <f t="shared" ref="J14:T14" si="2">J16+J24</f>
        <v>0</v>
      </c>
      <c r="K14" s="35">
        <f t="shared" si="2"/>
        <v>331082</v>
      </c>
      <c r="L14" s="37">
        <f t="shared" si="2"/>
        <v>3196190</v>
      </c>
      <c r="M14" s="36">
        <f t="shared" si="2"/>
        <v>16194454</v>
      </c>
      <c r="N14" s="35">
        <f t="shared" si="2"/>
        <v>0</v>
      </c>
      <c r="O14" s="35">
        <f t="shared" si="2"/>
        <v>1778366</v>
      </c>
      <c r="P14" s="37">
        <f t="shared" si="2"/>
        <v>17972820</v>
      </c>
      <c r="Q14" s="41">
        <f t="shared" si="2"/>
        <v>19059562</v>
      </c>
      <c r="R14" s="35">
        <f t="shared" si="2"/>
        <v>0</v>
      </c>
      <c r="S14" s="35">
        <f t="shared" si="2"/>
        <v>2109448</v>
      </c>
      <c r="T14" s="37">
        <f t="shared" si="2"/>
        <v>21169010</v>
      </c>
      <c r="U14" s="11"/>
    </row>
    <row r="15" spans="1:170" ht="20.100000000000001" customHeight="1" x14ac:dyDescent="0.2">
      <c r="A15" s="14" t="s">
        <v>2</v>
      </c>
      <c r="B15" s="55"/>
      <c r="C15" s="74"/>
      <c r="D15" s="75"/>
      <c r="E15" s="75"/>
      <c r="F15" s="75"/>
      <c r="G15" s="75"/>
      <c r="H15" s="76"/>
      <c r="I15" s="41"/>
      <c r="J15" s="35"/>
      <c r="K15" s="35"/>
      <c r="L15" s="37"/>
      <c r="M15" s="36"/>
      <c r="N15" s="35"/>
      <c r="O15" s="35"/>
      <c r="P15" s="37"/>
      <c r="Q15" s="41"/>
      <c r="R15" s="35"/>
      <c r="S15" s="35"/>
      <c r="T15" s="37"/>
      <c r="U15" s="11"/>
    </row>
    <row r="16" spans="1:170" ht="20.100000000000001" customHeight="1" x14ac:dyDescent="0.2">
      <c r="A16" s="15" t="s">
        <v>12</v>
      </c>
      <c r="B16" s="55"/>
      <c r="C16" s="74"/>
      <c r="D16" s="75"/>
      <c r="E16" s="75"/>
      <c r="F16" s="75"/>
      <c r="G16" s="75">
        <v>104</v>
      </c>
      <c r="H16" s="76">
        <f t="shared" si="1"/>
        <v>104</v>
      </c>
      <c r="I16" s="41">
        <f>I17+I18+I19</f>
        <v>2865108</v>
      </c>
      <c r="J16" s="35">
        <f t="shared" ref="J16:T16" si="3">J17+J18+J19</f>
        <v>0</v>
      </c>
      <c r="K16" s="35">
        <f t="shared" si="3"/>
        <v>240090</v>
      </c>
      <c r="L16" s="37">
        <f t="shared" si="3"/>
        <v>3105198</v>
      </c>
      <c r="M16" s="36">
        <f t="shared" si="3"/>
        <v>16194454</v>
      </c>
      <c r="N16" s="35">
        <f t="shared" si="3"/>
        <v>0</v>
      </c>
      <c r="O16" s="35">
        <f t="shared" si="3"/>
        <v>1353086</v>
      </c>
      <c r="P16" s="37">
        <f t="shared" si="3"/>
        <v>17547540</v>
      </c>
      <c r="Q16" s="41">
        <f t="shared" si="3"/>
        <v>19059562</v>
      </c>
      <c r="R16" s="35">
        <f t="shared" si="3"/>
        <v>0</v>
      </c>
      <c r="S16" s="35">
        <f t="shared" si="3"/>
        <v>1593176</v>
      </c>
      <c r="T16" s="37">
        <f t="shared" si="3"/>
        <v>20652738</v>
      </c>
      <c r="U16" s="11"/>
    </row>
    <row r="17" spans="1:170" s="19" customFormat="1" ht="20.100000000000001" customHeight="1" x14ac:dyDescent="0.2">
      <c r="A17" s="15" t="s">
        <v>12</v>
      </c>
      <c r="B17" s="55" t="s">
        <v>45</v>
      </c>
      <c r="C17" s="74">
        <f>Q17/12/G17</f>
        <v>15272.084935897436</v>
      </c>
      <c r="D17" s="75"/>
      <c r="E17" s="75"/>
      <c r="F17" s="75"/>
      <c r="G17" s="75">
        <v>104</v>
      </c>
      <c r="H17" s="76">
        <f t="shared" si="1"/>
        <v>104</v>
      </c>
      <c r="I17" s="41">
        <v>2865108</v>
      </c>
      <c r="J17" s="35"/>
      <c r="K17" s="35">
        <v>200607</v>
      </c>
      <c r="L17" s="37">
        <f>I17+J17+K17</f>
        <v>3065715</v>
      </c>
      <c r="M17" s="36">
        <v>16194454</v>
      </c>
      <c r="N17" s="35"/>
      <c r="O17" s="35">
        <v>1129348</v>
      </c>
      <c r="P17" s="37">
        <f>M17+N17+O17</f>
        <v>17323802</v>
      </c>
      <c r="Q17" s="41">
        <f>I17+M17</f>
        <v>19059562</v>
      </c>
      <c r="R17" s="35">
        <f>J17+N17</f>
        <v>0</v>
      </c>
      <c r="S17" s="35">
        <f>K17+O17</f>
        <v>1329955</v>
      </c>
      <c r="T17" s="37">
        <f>L17+P17</f>
        <v>20389517</v>
      </c>
      <c r="U17" s="11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</row>
    <row r="18" spans="1:170" s="19" customFormat="1" ht="20.100000000000001" customHeight="1" x14ac:dyDescent="0.2">
      <c r="A18" s="15" t="s">
        <v>12</v>
      </c>
      <c r="B18" s="55" t="s">
        <v>58</v>
      </c>
      <c r="C18" s="74"/>
      <c r="D18" s="75"/>
      <c r="E18" s="75"/>
      <c r="F18" s="75"/>
      <c r="G18" s="75"/>
      <c r="H18" s="76"/>
      <c r="I18" s="41">
        <v>0</v>
      </c>
      <c r="J18" s="35"/>
      <c r="K18" s="35">
        <v>0</v>
      </c>
      <c r="L18" s="37">
        <f t="shared" ref="L18:L19" si="4">I18+J18+K18</f>
        <v>0</v>
      </c>
      <c r="M18" s="36">
        <v>0</v>
      </c>
      <c r="N18" s="35"/>
      <c r="O18" s="35">
        <v>0</v>
      </c>
      <c r="P18" s="37">
        <f t="shared" ref="P18:P19" si="5">M18+N18+O18</f>
        <v>0</v>
      </c>
      <c r="Q18" s="41">
        <f t="shared" ref="Q18:T19" si="6">I18+M18</f>
        <v>0</v>
      </c>
      <c r="R18" s="35">
        <f t="shared" si="6"/>
        <v>0</v>
      </c>
      <c r="S18" s="35">
        <f t="shared" si="6"/>
        <v>0</v>
      </c>
      <c r="T18" s="37">
        <f t="shared" si="6"/>
        <v>0</v>
      </c>
      <c r="U18" s="11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</row>
    <row r="19" spans="1:170" ht="20.100000000000001" customHeight="1" x14ac:dyDescent="0.2">
      <c r="A19" s="15" t="s">
        <v>12</v>
      </c>
      <c r="B19" s="56" t="s">
        <v>46</v>
      </c>
      <c r="C19" s="74"/>
      <c r="D19" s="75"/>
      <c r="E19" s="75"/>
      <c r="F19" s="75"/>
      <c r="G19" s="75"/>
      <c r="H19" s="76"/>
      <c r="I19" s="41">
        <v>0</v>
      </c>
      <c r="J19" s="35"/>
      <c r="K19" s="35">
        <v>39483</v>
      </c>
      <c r="L19" s="37">
        <f t="shared" si="4"/>
        <v>39483</v>
      </c>
      <c r="M19" s="36">
        <v>0</v>
      </c>
      <c r="N19" s="35"/>
      <c r="O19" s="35">
        <v>223738</v>
      </c>
      <c r="P19" s="37">
        <f t="shared" si="5"/>
        <v>223738</v>
      </c>
      <c r="Q19" s="41">
        <f t="shared" si="6"/>
        <v>0</v>
      </c>
      <c r="R19" s="35">
        <f t="shared" si="6"/>
        <v>0</v>
      </c>
      <c r="S19" s="35">
        <f t="shared" si="6"/>
        <v>263221</v>
      </c>
      <c r="T19" s="37">
        <f t="shared" si="6"/>
        <v>263221</v>
      </c>
      <c r="U19" s="11"/>
    </row>
    <row r="20" spans="1:170" ht="31.5" customHeight="1" x14ac:dyDescent="0.2">
      <c r="A20" s="15" t="s">
        <v>13</v>
      </c>
      <c r="B20" s="56"/>
      <c r="C20" s="74"/>
      <c r="D20" s="75"/>
      <c r="E20" s="75"/>
      <c r="F20" s="75"/>
      <c r="G20" s="75"/>
      <c r="H20" s="76"/>
      <c r="I20" s="41"/>
      <c r="J20" s="35"/>
      <c r="K20" s="35"/>
      <c r="L20" s="37"/>
      <c r="M20" s="36"/>
      <c r="N20" s="35"/>
      <c r="O20" s="35"/>
      <c r="P20" s="37"/>
      <c r="Q20" s="41"/>
      <c r="R20" s="35"/>
      <c r="S20" s="35"/>
      <c r="T20" s="37"/>
      <c r="U20" s="11"/>
    </row>
    <row r="21" spans="1:170" ht="21.75" customHeight="1" x14ac:dyDescent="0.2">
      <c r="A21" s="15" t="s">
        <v>24</v>
      </c>
      <c r="B21" s="56"/>
      <c r="C21" s="74"/>
      <c r="D21" s="75"/>
      <c r="E21" s="75"/>
      <c r="F21" s="75"/>
      <c r="G21" s="75"/>
      <c r="H21" s="76"/>
      <c r="I21" s="41"/>
      <c r="J21" s="35"/>
      <c r="K21" s="35"/>
      <c r="L21" s="37"/>
      <c r="M21" s="36"/>
      <c r="N21" s="35"/>
      <c r="O21" s="35"/>
      <c r="P21" s="37"/>
      <c r="Q21" s="41"/>
      <c r="R21" s="35"/>
      <c r="S21" s="35"/>
      <c r="T21" s="37"/>
      <c r="U21" s="11"/>
    </row>
    <row r="22" spans="1:170" ht="9.75" customHeight="1" x14ac:dyDescent="0.2">
      <c r="A22" s="15"/>
      <c r="B22" s="56"/>
      <c r="C22" s="74"/>
      <c r="D22" s="75"/>
      <c r="E22" s="75"/>
      <c r="F22" s="75"/>
      <c r="G22" s="75"/>
      <c r="H22" s="76"/>
      <c r="I22" s="41"/>
      <c r="J22" s="35"/>
      <c r="K22" s="35"/>
      <c r="L22" s="37"/>
      <c r="M22" s="36"/>
      <c r="N22" s="35"/>
      <c r="O22" s="35"/>
      <c r="P22" s="37"/>
      <c r="Q22" s="41"/>
      <c r="R22" s="35"/>
      <c r="S22" s="35"/>
      <c r="T22" s="37"/>
      <c r="U22" s="11"/>
    </row>
    <row r="23" spans="1:170" ht="51.75" customHeight="1" x14ac:dyDescent="0.2">
      <c r="A23" s="15" t="s">
        <v>14</v>
      </c>
      <c r="B23" s="56"/>
      <c r="C23" s="74"/>
      <c r="D23" s="75"/>
      <c r="E23" s="75"/>
      <c r="F23" s="75"/>
      <c r="G23" s="75"/>
      <c r="H23" s="76"/>
      <c r="I23" s="41"/>
      <c r="J23" s="35"/>
      <c r="K23" s="35"/>
      <c r="L23" s="37"/>
      <c r="M23" s="36"/>
      <c r="N23" s="35"/>
      <c r="O23" s="35"/>
      <c r="P23" s="37"/>
      <c r="Q23" s="41"/>
      <c r="R23" s="35"/>
      <c r="S23" s="35"/>
      <c r="T23" s="37"/>
      <c r="U23" s="11"/>
    </row>
    <row r="24" spans="1:170" ht="26.25" customHeight="1" x14ac:dyDescent="0.2">
      <c r="A24" s="15" t="s">
        <v>47</v>
      </c>
      <c r="B24" s="56"/>
      <c r="C24" s="74"/>
      <c r="D24" s="75"/>
      <c r="E24" s="75"/>
      <c r="F24" s="75"/>
      <c r="G24" s="75"/>
      <c r="H24" s="76"/>
      <c r="I24" s="41">
        <f>I25+I26</f>
        <v>0</v>
      </c>
      <c r="J24" s="35">
        <f t="shared" ref="J24:T24" si="7">J25+J26</f>
        <v>0</v>
      </c>
      <c r="K24" s="35">
        <f t="shared" si="7"/>
        <v>90992</v>
      </c>
      <c r="L24" s="37">
        <f t="shared" si="7"/>
        <v>90992</v>
      </c>
      <c r="M24" s="36">
        <f t="shared" si="7"/>
        <v>0</v>
      </c>
      <c r="N24" s="35">
        <f t="shared" si="7"/>
        <v>0</v>
      </c>
      <c r="O24" s="35">
        <f t="shared" si="7"/>
        <v>425280</v>
      </c>
      <c r="P24" s="37">
        <f t="shared" si="7"/>
        <v>425280</v>
      </c>
      <c r="Q24" s="41">
        <f t="shared" si="7"/>
        <v>0</v>
      </c>
      <c r="R24" s="35">
        <f>R26+R26</f>
        <v>0</v>
      </c>
      <c r="S24" s="35">
        <f t="shared" si="7"/>
        <v>516272</v>
      </c>
      <c r="T24" s="37">
        <f t="shared" si="7"/>
        <v>516272</v>
      </c>
      <c r="U24" s="11"/>
    </row>
    <row r="25" spans="1:170" s="19" customFormat="1" ht="26.25" customHeight="1" x14ac:dyDescent="0.2">
      <c r="A25" s="15"/>
      <c r="B25" s="54" t="s">
        <v>59</v>
      </c>
      <c r="C25" s="74"/>
      <c r="D25" s="75"/>
      <c r="E25" s="75"/>
      <c r="F25" s="75"/>
      <c r="G25" s="75"/>
      <c r="H25" s="76"/>
      <c r="I25" s="41">
        <v>0</v>
      </c>
      <c r="J25" s="35"/>
      <c r="K25" s="35">
        <v>90992</v>
      </c>
      <c r="L25" s="37">
        <f>I25+J25+K25</f>
        <v>90992</v>
      </c>
      <c r="M25" s="36">
        <v>0</v>
      </c>
      <c r="N25" s="35"/>
      <c r="O25" s="35">
        <v>425280</v>
      </c>
      <c r="P25" s="37">
        <f>M25+N25+O25</f>
        <v>425280</v>
      </c>
      <c r="Q25" s="41">
        <f>I25+M25</f>
        <v>0</v>
      </c>
      <c r="R25" s="35">
        <f>R27+R27</f>
        <v>0</v>
      </c>
      <c r="S25" s="35">
        <f>K25+O25</f>
        <v>516272</v>
      </c>
      <c r="T25" s="37">
        <f>L25+P25</f>
        <v>516272</v>
      </c>
      <c r="U25" s="11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</row>
    <row r="26" spans="1:170" ht="18.75" customHeight="1" x14ac:dyDescent="0.2">
      <c r="A26" s="15"/>
      <c r="B26" s="54" t="s">
        <v>62</v>
      </c>
      <c r="C26" s="74"/>
      <c r="D26" s="75"/>
      <c r="E26" s="75"/>
      <c r="F26" s="75"/>
      <c r="G26" s="75"/>
      <c r="H26" s="76"/>
      <c r="I26" s="41">
        <v>0</v>
      </c>
      <c r="J26" s="35"/>
      <c r="K26" s="35">
        <v>0</v>
      </c>
      <c r="L26" s="37">
        <f>I26+J26+K26</f>
        <v>0</v>
      </c>
      <c r="M26" s="36">
        <v>0</v>
      </c>
      <c r="N26" s="35"/>
      <c r="O26" s="35">
        <v>0</v>
      </c>
      <c r="P26" s="37">
        <f>M26+N26+O26</f>
        <v>0</v>
      </c>
      <c r="Q26" s="41">
        <f>I26+M26</f>
        <v>0</v>
      </c>
      <c r="R26" s="35">
        <f>J25+N25</f>
        <v>0</v>
      </c>
      <c r="S26" s="35">
        <f>K26+O26</f>
        <v>0</v>
      </c>
      <c r="T26" s="37">
        <f>L26+P26</f>
        <v>0</v>
      </c>
      <c r="U26" s="11"/>
    </row>
    <row r="27" spans="1:170" ht="19.5" customHeight="1" x14ac:dyDescent="0.2">
      <c r="A27" s="77" t="s">
        <v>48</v>
      </c>
      <c r="B27" s="54"/>
      <c r="C27" s="74">
        <f>Q27/12/G27</f>
        <v>27667.670138888891</v>
      </c>
      <c r="D27" s="75"/>
      <c r="E27" s="75"/>
      <c r="F27" s="75"/>
      <c r="G27" s="75">
        <v>24</v>
      </c>
      <c r="H27" s="76">
        <f t="shared" si="1"/>
        <v>24</v>
      </c>
      <c r="I27" s="41">
        <f>I28+I29+I30</f>
        <v>1195246</v>
      </c>
      <c r="J27" s="35">
        <f t="shared" ref="J27:T27" si="8">J28+J29+J30</f>
        <v>0</v>
      </c>
      <c r="K27" s="35">
        <f t="shared" si="8"/>
        <v>1142495</v>
      </c>
      <c r="L27" s="37">
        <f t="shared" si="8"/>
        <v>2337741</v>
      </c>
      <c r="M27" s="36">
        <f t="shared" si="8"/>
        <v>6773043</v>
      </c>
      <c r="N27" s="35">
        <f t="shared" si="8"/>
        <v>0</v>
      </c>
      <c r="O27" s="35">
        <f t="shared" si="8"/>
        <v>6392078</v>
      </c>
      <c r="P27" s="37">
        <f t="shared" si="8"/>
        <v>13165121</v>
      </c>
      <c r="Q27" s="41">
        <f t="shared" si="8"/>
        <v>7968289</v>
      </c>
      <c r="R27" s="35">
        <f t="shared" si="8"/>
        <v>0</v>
      </c>
      <c r="S27" s="35">
        <f t="shared" si="8"/>
        <v>7534573</v>
      </c>
      <c r="T27" s="37">
        <f t="shared" si="8"/>
        <v>15502862</v>
      </c>
      <c r="U27" s="11"/>
    </row>
    <row r="28" spans="1:170" s="19" customFormat="1" ht="19.5" customHeight="1" x14ac:dyDescent="0.2">
      <c r="A28" s="77" t="s">
        <v>48</v>
      </c>
      <c r="B28" s="54" t="s">
        <v>57</v>
      </c>
      <c r="C28" s="74"/>
      <c r="D28" s="75"/>
      <c r="E28" s="75"/>
      <c r="F28" s="75"/>
      <c r="G28" s="75"/>
      <c r="H28" s="76"/>
      <c r="I28" s="41">
        <f>I32+I38</f>
        <v>0</v>
      </c>
      <c r="J28" s="35">
        <f t="shared" ref="J28:T29" si="9">J32+J38</f>
        <v>0</v>
      </c>
      <c r="K28" s="35">
        <f t="shared" si="9"/>
        <v>49038</v>
      </c>
      <c r="L28" s="37">
        <f t="shared" si="9"/>
        <v>49038</v>
      </c>
      <c r="M28" s="36">
        <f t="shared" si="9"/>
        <v>0</v>
      </c>
      <c r="N28" s="35">
        <f t="shared" si="9"/>
        <v>0</v>
      </c>
      <c r="O28" s="35">
        <f t="shared" si="9"/>
        <v>196150</v>
      </c>
      <c r="P28" s="37">
        <f t="shared" si="9"/>
        <v>196150</v>
      </c>
      <c r="Q28" s="41">
        <f t="shared" si="9"/>
        <v>0</v>
      </c>
      <c r="R28" s="35">
        <f t="shared" si="9"/>
        <v>0</v>
      </c>
      <c r="S28" s="35">
        <f t="shared" si="9"/>
        <v>245188</v>
      </c>
      <c r="T28" s="37">
        <f t="shared" si="9"/>
        <v>245188</v>
      </c>
      <c r="U28" s="11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</row>
    <row r="29" spans="1:170" s="19" customFormat="1" ht="19.5" customHeight="1" x14ac:dyDescent="0.25">
      <c r="A29" s="78"/>
      <c r="B29" s="54" t="s">
        <v>62</v>
      </c>
      <c r="C29" s="74"/>
      <c r="D29" s="75"/>
      <c r="E29" s="75"/>
      <c r="F29" s="75"/>
      <c r="G29" s="75"/>
      <c r="H29" s="76"/>
      <c r="I29" s="41">
        <f>I33+I39</f>
        <v>0</v>
      </c>
      <c r="J29" s="35">
        <f t="shared" si="9"/>
        <v>0</v>
      </c>
      <c r="K29" s="35">
        <f t="shared" si="9"/>
        <v>12951</v>
      </c>
      <c r="L29" s="37">
        <f t="shared" si="9"/>
        <v>12951</v>
      </c>
      <c r="M29" s="36">
        <f t="shared" si="9"/>
        <v>0</v>
      </c>
      <c r="N29" s="35">
        <f t="shared" si="9"/>
        <v>0</v>
      </c>
      <c r="O29" s="35">
        <f t="shared" si="9"/>
        <v>73389</v>
      </c>
      <c r="P29" s="37">
        <f t="shared" si="9"/>
        <v>73389</v>
      </c>
      <c r="Q29" s="41">
        <f t="shared" si="9"/>
        <v>0</v>
      </c>
      <c r="R29" s="35">
        <f t="shared" si="9"/>
        <v>0</v>
      </c>
      <c r="S29" s="35">
        <f t="shared" si="9"/>
        <v>86340</v>
      </c>
      <c r="T29" s="37">
        <f t="shared" si="9"/>
        <v>86340</v>
      </c>
      <c r="U29" s="11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</row>
    <row r="30" spans="1:170" s="19" customFormat="1" ht="19.5" customHeight="1" thickBot="1" x14ac:dyDescent="0.3">
      <c r="A30" s="78"/>
      <c r="B30" s="54" t="s">
        <v>59</v>
      </c>
      <c r="C30" s="74"/>
      <c r="D30" s="75"/>
      <c r="E30" s="75"/>
      <c r="F30" s="75"/>
      <c r="G30" s="75"/>
      <c r="H30" s="76"/>
      <c r="I30" s="79">
        <f>I36+I40</f>
        <v>1195246</v>
      </c>
      <c r="J30" s="80">
        <f t="shared" ref="J30:T30" si="10">J36+J40</f>
        <v>0</v>
      </c>
      <c r="K30" s="80">
        <f t="shared" si="10"/>
        <v>1080506</v>
      </c>
      <c r="L30" s="81">
        <f t="shared" si="10"/>
        <v>2275752</v>
      </c>
      <c r="M30" s="82">
        <f t="shared" si="10"/>
        <v>6773043</v>
      </c>
      <c r="N30" s="80">
        <f t="shared" si="10"/>
        <v>0</v>
      </c>
      <c r="O30" s="80">
        <f t="shared" si="10"/>
        <v>6122539</v>
      </c>
      <c r="P30" s="81">
        <f t="shared" si="10"/>
        <v>12895582</v>
      </c>
      <c r="Q30" s="79">
        <f t="shared" si="10"/>
        <v>7968289</v>
      </c>
      <c r="R30" s="80">
        <f t="shared" si="10"/>
        <v>0</v>
      </c>
      <c r="S30" s="80">
        <f t="shared" si="10"/>
        <v>7203045</v>
      </c>
      <c r="T30" s="81">
        <f t="shared" si="10"/>
        <v>15171334</v>
      </c>
      <c r="U30" s="11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</row>
    <row r="31" spans="1:170" s="19" customFormat="1" ht="19.5" customHeight="1" x14ac:dyDescent="0.2">
      <c r="A31" s="28" t="s">
        <v>49</v>
      </c>
      <c r="B31" s="63"/>
      <c r="C31" s="67"/>
      <c r="D31" s="68"/>
      <c r="E31" s="68"/>
      <c r="F31" s="68"/>
      <c r="G31" s="68">
        <v>17</v>
      </c>
      <c r="H31" s="69">
        <f t="shared" si="1"/>
        <v>17</v>
      </c>
      <c r="I31" s="70">
        <f>I32+I33+I36</f>
        <v>817398</v>
      </c>
      <c r="J31" s="71">
        <f t="shared" ref="J31:T31" si="11">J32+J33+J36</f>
        <v>0</v>
      </c>
      <c r="K31" s="71">
        <f t="shared" si="11"/>
        <v>587044</v>
      </c>
      <c r="L31" s="72">
        <f t="shared" si="11"/>
        <v>1404442</v>
      </c>
      <c r="M31" s="73">
        <f t="shared" si="11"/>
        <v>4631921</v>
      </c>
      <c r="N31" s="71">
        <f t="shared" si="11"/>
        <v>0</v>
      </c>
      <c r="O31" s="71">
        <f t="shared" si="11"/>
        <v>3326583</v>
      </c>
      <c r="P31" s="72">
        <f t="shared" si="11"/>
        <v>7958504</v>
      </c>
      <c r="Q31" s="70">
        <f t="shared" si="11"/>
        <v>5449319</v>
      </c>
      <c r="R31" s="71">
        <f t="shared" si="11"/>
        <v>0</v>
      </c>
      <c r="S31" s="71">
        <f t="shared" si="11"/>
        <v>3913627</v>
      </c>
      <c r="T31" s="72">
        <f t="shared" si="11"/>
        <v>9362946</v>
      </c>
      <c r="U31" s="11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</row>
    <row r="32" spans="1:170" s="19" customFormat="1" ht="19.5" customHeight="1" x14ac:dyDescent="0.2">
      <c r="A32" s="77" t="s">
        <v>50</v>
      </c>
      <c r="B32" s="83" t="s">
        <v>57</v>
      </c>
      <c r="C32" s="74"/>
      <c r="D32" s="75"/>
      <c r="E32" s="75"/>
      <c r="F32" s="75"/>
      <c r="G32" s="75"/>
      <c r="H32" s="76"/>
      <c r="I32" s="41">
        <v>0</v>
      </c>
      <c r="J32" s="35"/>
      <c r="K32" s="35">
        <v>0</v>
      </c>
      <c r="L32" s="37">
        <f>I32+J32+K32</f>
        <v>0</v>
      </c>
      <c r="M32" s="36">
        <v>0</v>
      </c>
      <c r="N32" s="35"/>
      <c r="O32" s="35">
        <v>0</v>
      </c>
      <c r="P32" s="37">
        <f>M32+N32+O32</f>
        <v>0</v>
      </c>
      <c r="Q32" s="41">
        <f>I32+M32</f>
        <v>0</v>
      </c>
      <c r="R32" s="35">
        <f>J32+N32</f>
        <v>0</v>
      </c>
      <c r="S32" s="35">
        <f>K32+O32</f>
        <v>0</v>
      </c>
      <c r="T32" s="37">
        <f>L32+P32</f>
        <v>0</v>
      </c>
      <c r="U32" s="11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</row>
    <row r="33" spans="1:170" s="19" customFormat="1" ht="19.5" customHeight="1" x14ac:dyDescent="0.2">
      <c r="A33" s="77" t="s">
        <v>51</v>
      </c>
      <c r="B33" s="83" t="s">
        <v>58</v>
      </c>
      <c r="C33" s="74"/>
      <c r="D33" s="75"/>
      <c r="E33" s="75"/>
      <c r="F33" s="75"/>
      <c r="G33" s="75"/>
      <c r="H33" s="76"/>
      <c r="I33" s="41">
        <f>I34+I35</f>
        <v>0</v>
      </c>
      <c r="J33" s="35"/>
      <c r="K33" s="35">
        <f>K34+K35</f>
        <v>12951</v>
      </c>
      <c r="L33" s="37">
        <f>I33+J33+K33</f>
        <v>12951</v>
      </c>
      <c r="M33" s="36">
        <f>M34+M35</f>
        <v>0</v>
      </c>
      <c r="N33" s="35"/>
      <c r="O33" s="35">
        <f>O34+O35</f>
        <v>73389</v>
      </c>
      <c r="P33" s="37">
        <f t="shared" ref="P33:P36" si="12">M33+N33+O33</f>
        <v>73389</v>
      </c>
      <c r="Q33" s="41">
        <f t="shared" ref="Q33:T36" si="13">I33+M33</f>
        <v>0</v>
      </c>
      <c r="R33" s="35">
        <f t="shared" si="13"/>
        <v>0</v>
      </c>
      <c r="S33" s="35">
        <f t="shared" si="13"/>
        <v>86340</v>
      </c>
      <c r="T33" s="37">
        <f t="shared" si="13"/>
        <v>86340</v>
      </c>
      <c r="U33" s="11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</row>
    <row r="34" spans="1:170" s="19" customFormat="1" ht="19.5" customHeight="1" x14ac:dyDescent="0.2">
      <c r="A34" s="77" t="s">
        <v>60</v>
      </c>
      <c r="B34" s="84" t="s">
        <v>63</v>
      </c>
      <c r="C34" s="74"/>
      <c r="D34" s="75"/>
      <c r="E34" s="75"/>
      <c r="F34" s="75"/>
      <c r="G34" s="75"/>
      <c r="H34" s="76"/>
      <c r="I34" s="41">
        <v>0</v>
      </c>
      <c r="J34" s="35"/>
      <c r="K34" s="35">
        <v>12951</v>
      </c>
      <c r="L34" s="37">
        <f t="shared" ref="L34:L36" si="14">I34+J34+K34</f>
        <v>12951</v>
      </c>
      <c r="M34" s="36">
        <v>0</v>
      </c>
      <c r="N34" s="35"/>
      <c r="O34" s="35">
        <v>73389</v>
      </c>
      <c r="P34" s="37">
        <f t="shared" si="12"/>
        <v>73389</v>
      </c>
      <c r="Q34" s="41">
        <f t="shared" si="13"/>
        <v>0</v>
      </c>
      <c r="R34" s="35">
        <f t="shared" si="13"/>
        <v>0</v>
      </c>
      <c r="S34" s="35">
        <f t="shared" si="13"/>
        <v>86340</v>
      </c>
      <c r="T34" s="37">
        <f t="shared" si="13"/>
        <v>86340</v>
      </c>
      <c r="U34" s="11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</row>
    <row r="35" spans="1:170" s="19" customFormat="1" ht="19.5" customHeight="1" x14ac:dyDescent="0.2">
      <c r="A35" s="77" t="s">
        <v>61</v>
      </c>
      <c r="B35" s="84" t="s">
        <v>64</v>
      </c>
      <c r="C35" s="74"/>
      <c r="D35" s="75"/>
      <c r="E35" s="75"/>
      <c r="F35" s="75"/>
      <c r="G35" s="75"/>
      <c r="H35" s="76"/>
      <c r="I35" s="41">
        <v>0</v>
      </c>
      <c r="J35" s="35"/>
      <c r="K35" s="35">
        <v>0</v>
      </c>
      <c r="L35" s="37">
        <f t="shared" si="14"/>
        <v>0</v>
      </c>
      <c r="M35" s="36">
        <v>0</v>
      </c>
      <c r="N35" s="35"/>
      <c r="O35" s="35">
        <v>0</v>
      </c>
      <c r="P35" s="37">
        <f t="shared" si="12"/>
        <v>0</v>
      </c>
      <c r="Q35" s="41">
        <f t="shared" si="13"/>
        <v>0</v>
      </c>
      <c r="R35" s="35">
        <f t="shared" si="13"/>
        <v>0</v>
      </c>
      <c r="S35" s="35">
        <f t="shared" si="13"/>
        <v>0</v>
      </c>
      <c r="T35" s="37">
        <f t="shared" si="13"/>
        <v>0</v>
      </c>
      <c r="U35" s="11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</row>
    <row r="36" spans="1:170" s="19" customFormat="1" ht="19.5" customHeight="1" thickBot="1" x14ac:dyDescent="0.25">
      <c r="A36" s="16" t="s">
        <v>52</v>
      </c>
      <c r="B36" s="85" t="s">
        <v>59</v>
      </c>
      <c r="C36" s="51">
        <f>Q36/12/G36</f>
        <v>26712.348039215689</v>
      </c>
      <c r="D36" s="17"/>
      <c r="E36" s="17"/>
      <c r="F36" s="17"/>
      <c r="G36" s="17">
        <v>17</v>
      </c>
      <c r="H36" s="86">
        <f t="shared" si="1"/>
        <v>17</v>
      </c>
      <c r="I36" s="42">
        <v>817398</v>
      </c>
      <c r="J36" s="39"/>
      <c r="K36" s="39">
        <v>574093</v>
      </c>
      <c r="L36" s="40">
        <f t="shared" si="14"/>
        <v>1391491</v>
      </c>
      <c r="M36" s="38">
        <v>4631921</v>
      </c>
      <c r="N36" s="39"/>
      <c r="O36" s="39">
        <v>3253194</v>
      </c>
      <c r="P36" s="40">
        <f t="shared" si="12"/>
        <v>7885115</v>
      </c>
      <c r="Q36" s="42">
        <f t="shared" si="13"/>
        <v>5449319</v>
      </c>
      <c r="R36" s="39">
        <f t="shared" si="13"/>
        <v>0</v>
      </c>
      <c r="S36" s="39">
        <f t="shared" si="13"/>
        <v>3827287</v>
      </c>
      <c r="T36" s="40">
        <f t="shared" si="13"/>
        <v>9276606</v>
      </c>
      <c r="U36" s="11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</row>
    <row r="37" spans="1:170" s="19" customFormat="1" ht="19.5" customHeight="1" x14ac:dyDescent="0.2">
      <c r="A37" s="28" t="s">
        <v>53</v>
      </c>
      <c r="B37" s="63"/>
      <c r="C37" s="67"/>
      <c r="D37" s="68"/>
      <c r="E37" s="68"/>
      <c r="F37" s="68"/>
      <c r="G37" s="68">
        <v>7</v>
      </c>
      <c r="H37" s="69">
        <f t="shared" si="1"/>
        <v>7</v>
      </c>
      <c r="I37" s="70">
        <f>I38+I39+I40</f>
        <v>377848</v>
      </c>
      <c r="J37" s="71">
        <f t="shared" ref="J37:P37" si="15">J38+J39+J40</f>
        <v>0</v>
      </c>
      <c r="K37" s="71">
        <f t="shared" si="15"/>
        <v>555451</v>
      </c>
      <c r="L37" s="72">
        <f t="shared" si="15"/>
        <v>933299</v>
      </c>
      <c r="M37" s="73">
        <f t="shared" si="15"/>
        <v>2141122</v>
      </c>
      <c r="N37" s="71">
        <f t="shared" si="15"/>
        <v>0</v>
      </c>
      <c r="O37" s="71">
        <f t="shared" si="15"/>
        <v>3065495</v>
      </c>
      <c r="P37" s="72">
        <f t="shared" si="15"/>
        <v>5206617</v>
      </c>
      <c r="Q37" s="70">
        <f>I37+M37</f>
        <v>2518970</v>
      </c>
      <c r="R37" s="71">
        <f>J37+N37</f>
        <v>0</v>
      </c>
      <c r="S37" s="71">
        <f>K37+O37</f>
        <v>3620946</v>
      </c>
      <c r="T37" s="72">
        <f>L37+P37</f>
        <v>6139916</v>
      </c>
      <c r="U37" s="11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</row>
    <row r="38" spans="1:170" s="19" customFormat="1" ht="19.5" customHeight="1" x14ac:dyDescent="0.2">
      <c r="A38" s="77" t="s">
        <v>54</v>
      </c>
      <c r="B38" s="83" t="s">
        <v>57</v>
      </c>
      <c r="C38" s="74"/>
      <c r="D38" s="75"/>
      <c r="E38" s="75"/>
      <c r="F38" s="75"/>
      <c r="G38" s="75"/>
      <c r="H38" s="76"/>
      <c r="I38" s="41">
        <v>0</v>
      </c>
      <c r="J38" s="35"/>
      <c r="K38" s="35">
        <v>49038</v>
      </c>
      <c r="L38" s="37">
        <f>I38+J38+K38</f>
        <v>49038</v>
      </c>
      <c r="M38" s="36">
        <v>0</v>
      </c>
      <c r="N38" s="35"/>
      <c r="O38" s="35">
        <v>196150</v>
      </c>
      <c r="P38" s="37">
        <f>M38+N38+O38</f>
        <v>196150</v>
      </c>
      <c r="Q38" s="41">
        <f t="shared" ref="Q38:T40" si="16">I38+M38</f>
        <v>0</v>
      </c>
      <c r="R38" s="35">
        <f t="shared" si="16"/>
        <v>0</v>
      </c>
      <c r="S38" s="35">
        <f t="shared" si="16"/>
        <v>245188</v>
      </c>
      <c r="T38" s="37">
        <f t="shared" si="16"/>
        <v>245188</v>
      </c>
      <c r="U38" s="11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</row>
    <row r="39" spans="1:170" s="19" customFormat="1" ht="19.5" customHeight="1" x14ac:dyDescent="0.2">
      <c r="A39" s="77" t="s">
        <v>55</v>
      </c>
      <c r="B39" s="84" t="s">
        <v>65</v>
      </c>
      <c r="C39" s="74"/>
      <c r="D39" s="75"/>
      <c r="E39" s="75"/>
      <c r="F39" s="75"/>
      <c r="G39" s="75"/>
      <c r="H39" s="76"/>
      <c r="I39" s="41">
        <v>0</v>
      </c>
      <c r="J39" s="35"/>
      <c r="K39" s="35">
        <v>0</v>
      </c>
      <c r="L39" s="37">
        <f t="shared" ref="L39:L40" si="17">I39+J39+K39</f>
        <v>0</v>
      </c>
      <c r="M39" s="36">
        <v>0</v>
      </c>
      <c r="N39" s="35"/>
      <c r="O39" s="35">
        <v>0</v>
      </c>
      <c r="P39" s="37">
        <f t="shared" ref="P39:P40" si="18">M39+N39+O39</f>
        <v>0</v>
      </c>
      <c r="Q39" s="41">
        <f t="shared" si="16"/>
        <v>0</v>
      </c>
      <c r="R39" s="35">
        <f t="shared" si="16"/>
        <v>0</v>
      </c>
      <c r="S39" s="35">
        <f t="shared" si="16"/>
        <v>0</v>
      </c>
      <c r="T39" s="37">
        <f t="shared" si="16"/>
        <v>0</v>
      </c>
      <c r="U39" s="11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</row>
    <row r="40" spans="1:170" s="19" customFormat="1" ht="19.5" customHeight="1" thickBot="1" x14ac:dyDescent="0.25">
      <c r="A40" s="16" t="s">
        <v>56</v>
      </c>
      <c r="B40" s="85" t="s">
        <v>59</v>
      </c>
      <c r="C40" s="51">
        <f>Q40/12/G40</f>
        <v>29987.738095238095</v>
      </c>
      <c r="D40" s="17"/>
      <c r="E40" s="17"/>
      <c r="F40" s="17"/>
      <c r="G40" s="17">
        <v>7</v>
      </c>
      <c r="H40" s="86">
        <f t="shared" si="1"/>
        <v>7</v>
      </c>
      <c r="I40" s="42">
        <v>377848</v>
      </c>
      <c r="J40" s="39"/>
      <c r="K40" s="39">
        <v>506413</v>
      </c>
      <c r="L40" s="40">
        <f t="shared" si="17"/>
        <v>884261</v>
      </c>
      <c r="M40" s="38">
        <v>2141122</v>
      </c>
      <c r="N40" s="39"/>
      <c r="O40" s="39">
        <v>2869345</v>
      </c>
      <c r="P40" s="40">
        <f t="shared" si="18"/>
        <v>5010467</v>
      </c>
      <c r="Q40" s="42">
        <f t="shared" si="16"/>
        <v>2518970</v>
      </c>
      <c r="R40" s="39">
        <f t="shared" si="16"/>
        <v>0</v>
      </c>
      <c r="S40" s="39">
        <f t="shared" si="16"/>
        <v>3375758</v>
      </c>
      <c r="T40" s="40">
        <f t="shared" si="16"/>
        <v>5894728</v>
      </c>
      <c r="U40" s="11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</row>
    <row r="41" spans="1:170" ht="25.5" customHeight="1" x14ac:dyDescent="0.2">
      <c r="A41" s="64" t="s">
        <v>18</v>
      </c>
      <c r="B41" s="65"/>
      <c r="C41" s="87"/>
      <c r="D41" s="88"/>
      <c r="E41" s="88"/>
      <c r="F41" s="88"/>
      <c r="G41" s="88"/>
      <c r="H41" s="89"/>
      <c r="I41" s="21"/>
      <c r="J41" s="22"/>
      <c r="K41" s="22"/>
      <c r="L41" s="23"/>
      <c r="M41" s="20"/>
      <c r="N41" s="22"/>
      <c r="O41" s="22"/>
      <c r="P41" s="23"/>
      <c r="Q41" s="21"/>
      <c r="R41" s="22"/>
      <c r="S41" s="22"/>
      <c r="T41" s="23"/>
      <c r="U41" s="11"/>
    </row>
    <row r="42" spans="1:170" s="9" customFormat="1" ht="44.25" customHeight="1" thickBot="1" x14ac:dyDescent="0.25">
      <c r="A42" s="49" t="s">
        <v>15</v>
      </c>
      <c r="B42" s="57"/>
      <c r="C42" s="90">
        <f>C12</f>
        <v>17596.257161458332</v>
      </c>
      <c r="D42" s="91"/>
      <c r="E42" s="91"/>
      <c r="F42" s="91"/>
      <c r="G42" s="91">
        <v>128</v>
      </c>
      <c r="H42" s="91">
        <f>H12</f>
        <v>128</v>
      </c>
      <c r="I42" s="25">
        <f>I12</f>
        <v>4060354</v>
      </c>
      <c r="J42" s="26">
        <f t="shared" ref="J42:T42" si="19">J12</f>
        <v>0</v>
      </c>
      <c r="K42" s="26">
        <f t="shared" si="19"/>
        <v>1473577</v>
      </c>
      <c r="L42" s="27">
        <f t="shared" si="19"/>
        <v>5533931</v>
      </c>
      <c r="M42" s="24">
        <f t="shared" si="19"/>
        <v>22967497</v>
      </c>
      <c r="N42" s="26">
        <f t="shared" si="19"/>
        <v>0</v>
      </c>
      <c r="O42" s="26">
        <f t="shared" si="19"/>
        <v>8170444</v>
      </c>
      <c r="P42" s="27">
        <f t="shared" si="19"/>
        <v>31137941</v>
      </c>
      <c r="Q42" s="25">
        <f t="shared" si="19"/>
        <v>27027851</v>
      </c>
      <c r="R42" s="26">
        <f t="shared" si="19"/>
        <v>0</v>
      </c>
      <c r="S42" s="26">
        <f t="shared" si="19"/>
        <v>9644021</v>
      </c>
      <c r="T42" s="27">
        <f t="shared" si="19"/>
        <v>36671872</v>
      </c>
      <c r="U42" s="11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</row>
    <row r="43" spans="1:170" s="10" customFormat="1" ht="35.25" customHeight="1" thickTop="1" x14ac:dyDescent="0.2">
      <c r="A43" s="47" t="s">
        <v>32</v>
      </c>
      <c r="B43" s="58"/>
      <c r="C43" s="50"/>
      <c r="D43" s="48"/>
      <c r="E43" s="48"/>
      <c r="F43" s="48"/>
      <c r="G43" s="48"/>
      <c r="H43" s="76"/>
      <c r="I43" s="46"/>
      <c r="J43" s="44"/>
      <c r="K43" s="44"/>
      <c r="L43" s="45"/>
      <c r="M43" s="43"/>
      <c r="N43" s="44"/>
      <c r="O43" s="44"/>
      <c r="P43" s="45"/>
      <c r="Q43" s="46"/>
      <c r="R43" s="44"/>
      <c r="S43" s="44"/>
      <c r="T43" s="45"/>
      <c r="U43" s="11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</row>
    <row r="44" spans="1:170" ht="20.100000000000001" customHeight="1" thickBot="1" x14ac:dyDescent="0.25">
      <c r="A44" s="16" t="s">
        <v>21</v>
      </c>
      <c r="B44" s="59"/>
      <c r="C44" s="51">
        <f>C42</f>
        <v>17596.257161458332</v>
      </c>
      <c r="D44" s="17"/>
      <c r="E44" s="17"/>
      <c r="F44" s="17"/>
      <c r="G44" s="17">
        <v>128</v>
      </c>
      <c r="H44" s="86">
        <f t="shared" si="1"/>
        <v>128</v>
      </c>
      <c r="I44" s="42">
        <f>I42</f>
        <v>4060354</v>
      </c>
      <c r="J44" s="39">
        <f t="shared" ref="J44:T44" si="20">J42</f>
        <v>0</v>
      </c>
      <c r="K44" s="39">
        <f t="shared" si="20"/>
        <v>1473577</v>
      </c>
      <c r="L44" s="40">
        <f t="shared" si="20"/>
        <v>5533931</v>
      </c>
      <c r="M44" s="38">
        <f t="shared" si="20"/>
        <v>22967497</v>
      </c>
      <c r="N44" s="39">
        <f t="shared" si="20"/>
        <v>0</v>
      </c>
      <c r="O44" s="39">
        <f t="shared" si="20"/>
        <v>8170444</v>
      </c>
      <c r="P44" s="40">
        <f t="shared" si="20"/>
        <v>31137941</v>
      </c>
      <c r="Q44" s="42">
        <f t="shared" si="20"/>
        <v>27027851</v>
      </c>
      <c r="R44" s="39">
        <f t="shared" si="20"/>
        <v>0</v>
      </c>
      <c r="S44" s="39">
        <f t="shared" si="20"/>
        <v>9644021</v>
      </c>
      <c r="T44" s="40">
        <f t="shared" si="20"/>
        <v>36671872</v>
      </c>
      <c r="U44" s="11"/>
    </row>
    <row r="45" spans="1:170" ht="27.75" customHeight="1" x14ac:dyDescent="0.2">
      <c r="A45" s="142" t="s">
        <v>20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1"/>
    </row>
    <row r="46" spans="1:170" s="12" customFormat="1" ht="20.100000000000001" customHeight="1" x14ac:dyDescent="0.2">
      <c r="A46" s="141" t="s">
        <v>22</v>
      </c>
      <c r="B46" s="141"/>
      <c r="C46" s="141"/>
      <c r="D46" s="141"/>
      <c r="E46" s="141"/>
      <c r="F46" s="141"/>
      <c r="G46" s="141"/>
      <c r="H46" s="141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</row>
    <row r="47" spans="1:170" ht="20.100000000000001" customHeight="1" x14ac:dyDescent="0.2">
      <c r="A47" s="142" t="s">
        <v>41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1"/>
    </row>
    <row r="48" spans="1:170" ht="20.100000000000001" customHeight="1" x14ac:dyDescent="0.2">
      <c r="A48" s="142" t="s">
        <v>39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1"/>
    </row>
    <row r="49" spans="1:21" ht="20.100000000000001" customHeight="1" x14ac:dyDescent="0.2">
      <c r="A49" s="155" t="s">
        <v>67</v>
      </c>
      <c r="B49" s="155"/>
      <c r="C49" s="155"/>
      <c r="D49" s="155"/>
      <c r="E49" s="155"/>
      <c r="F49" s="155"/>
      <c r="G49" s="155"/>
      <c r="H49" s="155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1"/>
    </row>
    <row r="50" spans="1:21" ht="18.75" customHeight="1" x14ac:dyDescent="0.2">
      <c r="A50" s="151" t="s">
        <v>40</v>
      </c>
      <c r="B50" s="151"/>
      <c r="C50" s="151"/>
      <c r="D50" s="151"/>
      <c r="E50" s="151"/>
      <c r="F50" s="151"/>
      <c r="G50" s="151"/>
      <c r="H50" s="151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1"/>
    </row>
    <row r="51" spans="1:21" ht="19.5" customHeight="1" x14ac:dyDescent="0.2">
      <c r="A51" s="151" t="s">
        <v>29</v>
      </c>
      <c r="B51" s="151"/>
      <c r="C51" s="151"/>
      <c r="D51" s="151"/>
      <c r="E51" s="151"/>
      <c r="F51" s="151"/>
      <c r="G51" s="151"/>
      <c r="H51" s="151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1"/>
    </row>
    <row r="52" spans="1:21" ht="18" customHeight="1" x14ac:dyDescent="0.2">
      <c r="A52" s="151" t="s">
        <v>28</v>
      </c>
      <c r="B52" s="151"/>
      <c r="C52" s="151"/>
      <c r="D52" s="151"/>
      <c r="E52" s="151"/>
      <c r="F52" s="151"/>
      <c r="G52" s="151"/>
      <c r="H52" s="151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1"/>
    </row>
    <row r="53" spans="1:21" ht="30.75" customHeight="1" x14ac:dyDescent="0.2">
      <c r="A53" s="151" t="s">
        <v>23</v>
      </c>
      <c r="B53" s="151"/>
      <c r="C53" s="151"/>
      <c r="D53" s="151"/>
      <c r="E53" s="151"/>
      <c r="F53" s="151"/>
      <c r="G53" s="151"/>
      <c r="H53" s="151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1"/>
    </row>
    <row r="54" spans="1:21" ht="28.5" customHeight="1" x14ac:dyDescent="0.2">
      <c r="A54" s="153" t="s">
        <v>44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1"/>
    </row>
    <row r="55" spans="1:21" ht="24" customHeight="1" x14ac:dyDescent="0.2">
      <c r="A55" s="153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1"/>
    </row>
    <row r="56" spans="1:21" ht="24" customHeight="1" x14ac:dyDescent="0.2">
      <c r="A56" s="1" t="s">
        <v>69</v>
      </c>
      <c r="B56" s="1"/>
      <c r="C56" s="1"/>
      <c r="D56" s="1"/>
      <c r="E56" s="1"/>
      <c r="F56" s="1"/>
      <c r="G56" s="154" t="s">
        <v>70</v>
      </c>
      <c r="H56" s="154"/>
      <c r="I56" s="154"/>
      <c r="J56" s="154"/>
      <c r="K56" s="154"/>
      <c r="L56" s="12"/>
      <c r="M56" s="12"/>
      <c r="N56" s="12"/>
      <c r="O56" s="1" t="s">
        <v>0</v>
      </c>
      <c r="P56" s="12"/>
      <c r="Q56" s="92"/>
      <c r="R56" s="92"/>
      <c r="S56" s="12"/>
      <c r="T56" s="92"/>
      <c r="U56" s="11"/>
    </row>
    <row r="57" spans="1:21" ht="18.75" customHeight="1" x14ac:dyDescent="0.2">
      <c r="A57" s="1" t="s">
        <v>25</v>
      </c>
      <c r="B57" s="1"/>
      <c r="C57" s="1"/>
      <c r="D57" s="1"/>
      <c r="E57" s="1"/>
      <c r="F57" s="1"/>
      <c r="G57" s="52" t="s">
        <v>25</v>
      </c>
      <c r="H57" s="52"/>
      <c r="I57" s="52"/>
      <c r="J57" s="52"/>
      <c r="K57" s="93"/>
      <c r="L57" s="12"/>
      <c r="M57" s="12"/>
      <c r="N57" s="12"/>
      <c r="O57" s="12"/>
      <c r="P57" s="12"/>
      <c r="Q57" s="92"/>
      <c r="R57" s="92"/>
      <c r="S57" s="92"/>
      <c r="T57" s="92"/>
      <c r="U57" s="11"/>
    </row>
  </sheetData>
  <mergeCells count="42">
    <mergeCell ref="A53:T53"/>
    <mergeCell ref="A54:T54"/>
    <mergeCell ref="A55:T55"/>
    <mergeCell ref="G56:K56"/>
    <mergeCell ref="A47:T47"/>
    <mergeCell ref="A48:T48"/>
    <mergeCell ref="A49:T49"/>
    <mergeCell ref="A50:T50"/>
    <mergeCell ref="A51:T51"/>
    <mergeCell ref="A52:T52"/>
    <mergeCell ref="G8:G10"/>
    <mergeCell ref="H8:H10"/>
    <mergeCell ref="I8:I10"/>
    <mergeCell ref="J8:J10"/>
    <mergeCell ref="A46:T46"/>
    <mergeCell ref="K8:K10"/>
    <mergeCell ref="L8:L10"/>
    <mergeCell ref="M8:M10"/>
    <mergeCell ref="N8:N10"/>
    <mergeCell ref="O8:O10"/>
    <mergeCell ref="P8:P10"/>
    <mergeCell ref="Q8:Q10"/>
    <mergeCell ref="R8:R10"/>
    <mergeCell ref="S8:S10"/>
    <mergeCell ref="T8:T10"/>
    <mergeCell ref="A45:T45"/>
    <mergeCell ref="S1:T1"/>
    <mergeCell ref="A3:T3"/>
    <mergeCell ref="A5:A11"/>
    <mergeCell ref="B5:B10"/>
    <mergeCell ref="C5:C10"/>
    <mergeCell ref="D5:D10"/>
    <mergeCell ref="E5:H7"/>
    <mergeCell ref="I5:T5"/>
    <mergeCell ref="I6:L6"/>
    <mergeCell ref="M6:P6"/>
    <mergeCell ref="Q6:T6"/>
    <mergeCell ref="I7:L7"/>
    <mergeCell ref="M7:P7"/>
    <mergeCell ref="Q7:T7"/>
    <mergeCell ref="E8:E10"/>
    <mergeCell ref="F8:F10"/>
  </mergeCells>
  <printOptions horizontalCentered="1" verticalCentered="1"/>
  <pageMargins left="0.19685039370078741" right="0.19685039370078741" top="0.24" bottom="0.25" header="0.19685039370078741" footer="0.19685039370078741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tab.9 </vt:lpstr>
      <vt:lpstr>'př.1 tab.9 '!Oblast_tisku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kurfurstv</dc:creator>
  <cp:lastModifiedBy>Mikulcová Kateřina Ing.</cp:lastModifiedBy>
  <cp:lastPrinted>2014-02-27T09:53:33Z</cp:lastPrinted>
  <dcterms:created xsi:type="dcterms:W3CDTF">1998-08-20T11:36:41Z</dcterms:created>
  <dcterms:modified xsi:type="dcterms:W3CDTF">2014-02-27T10:25:37Z</dcterms:modified>
</cp:coreProperties>
</file>