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MPitulova\Desktop\"/>
    </mc:Choice>
  </mc:AlternateContent>
  <xr:revisionPtr revIDLastSave="0" documentId="8_{BD2B35AA-F888-4205-95AE-AA8D75636EBB}" xr6:coauthVersionLast="47" xr6:coauthVersionMax="47" xr10:uidLastSave="{00000000-0000-0000-0000-000000000000}"/>
  <bookViews>
    <workbookView xWindow="-120" yWindow="-120" windowWidth="38640" windowHeight="21390" tabRatio="936" xr2:uid="{00000000-000D-0000-FFFF-FFFF00000000}"/>
  </bookViews>
  <sheets>
    <sheet name="Obsah + pokyny" sheetId="2" r:id="rId1"/>
    <sheet name="1. Zhodnocení plnění rozpočtu" sheetId="1" r:id="rId2"/>
    <sheet name="2. Přehled o plnění příjmů" sheetId="43" r:id="rId3"/>
    <sheet name="3. Nedaňové příjmy" sheetId="44" r:id="rId4"/>
    <sheet name="4. Vyhodnocení výdajů" sheetId="6" r:id="rId5"/>
    <sheet name="5. Běžné výdaje" sheetId="7" r:id="rId6"/>
    <sheet name="6. Vázání výdajů " sheetId="8" r:id="rId7"/>
    <sheet name="7. Mimorozpočtové zdroje" sheetId="9" r:id="rId8"/>
    <sheet name="8. Prostředky na platy a OPPP" sheetId="40" r:id="rId9"/>
    <sheet name="9. Průměrné platy" sheetId="41" r:id="rId10"/>
    <sheet name="10. Stavy zaměstnanců" sheetId="42" r:id="rId11"/>
    <sheet name="11. Stravování zaměstnanců" sheetId="13" r:id="rId12"/>
    <sheet name="11a. Stravování - jídelny" sheetId="46" r:id="rId13"/>
    <sheet name="12. Rozlišovací znaky 2024" sheetId="14" r:id="rId14"/>
    <sheet name="13. Bagatelní exekuce" sheetId="15" r:id="rId15"/>
    <sheet name="13a. Bezvýsledné exekuce" sheetId="47" r:id="rId16"/>
    <sheet name="14. OI" sheetId="16" r:id="rId17"/>
    <sheet name="15. OBKŘ" sheetId="17" r:id="rId18"/>
    <sheet name="16. Zotavovny" sheetId="18" r:id="rId19"/>
    <sheet name="17a. Mezinárodní organizace" sheetId="39" r:id="rId20"/>
    <sheet name="17b. Dotace (pouze Aparát)" sheetId="19" r:id="rId21"/>
    <sheet name="18. volná tabulka - nevyplňovat" sheetId="20" r:id="rId22"/>
    <sheet name="19. Programové financování" sheetId="45" r:id="rId23"/>
    <sheet name="20. Největší investiční akce" sheetId="22" r:id="rId24"/>
    <sheet name="21. Projekty spolufinan.  EU_FM" sheetId="23" r:id="rId25"/>
    <sheet name="22.Výzkum, vývoj a inovace" sheetId="24" r:id="rId26"/>
    <sheet name="23. NNV" sheetId="25" r:id="rId27"/>
    <sheet name="25. Ukrajina" sheetId="27" r:id="rId28"/>
    <sheet name="24. volná tabulka - nevyplňovat" sheetId="26" r:id="rId29"/>
    <sheet name="26. Programy" sheetId="28" r:id="rId30"/>
    <sheet name="27. Civilní mise" sheetId="29" r:id="rId31"/>
    <sheet name="28. Pracovní cesty" sheetId="30" r:id="rId32"/>
    <sheet name="29. Zahraniční pracovní cesty" sheetId="31" r:id="rId33"/>
    <sheet name="30. Zálohové platby" sheetId="32" r:id="rId34"/>
    <sheet name="List1" sheetId="48" r:id="rId35"/>
    <sheet name="31. Úspory" sheetId="33" r:id="rId36"/>
    <sheet name="32. Bezúplatné převody majetku" sheetId="34" r:id="rId37"/>
    <sheet name="33. Veřejné zakázky 300 mil. Kč" sheetId="35" r:id="rId38"/>
    <sheet name="List2" sheetId="49" r:id="rId39"/>
  </sheets>
  <definedNames>
    <definedName name="_xlnm._FilterDatabase" localSheetId="13" hidden="1">'12. Rozlišovací znaky 2024'!$A$4:$C$58</definedName>
    <definedName name="_xlnm.Print_Titles" localSheetId="13">'12. Rozlišovací znaky 2024'!$3:$4</definedName>
    <definedName name="_xlnm.Print_Area" localSheetId="13">'12. Rozlišovací znaky 2024'!$A$3:$C$57</definedName>
    <definedName name="_xlnm.Print_Area" localSheetId="18">'16. Zotavovny'!$A$1:$I$40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45" l="1"/>
  <c r="F15" i="17"/>
  <c r="E15" i="17"/>
  <c r="D15" i="17"/>
  <c r="C15" i="17"/>
  <c r="B15" i="17"/>
  <c r="G15" i="17"/>
  <c r="F13" i="16"/>
  <c r="E13" i="16"/>
  <c r="D13" i="16"/>
  <c r="C13" i="16"/>
  <c r="B13" i="16"/>
  <c r="G13" i="16"/>
  <c r="F7" i="41"/>
  <c r="F8" i="41"/>
  <c r="F9" i="41"/>
  <c r="F10" i="41"/>
  <c r="F11" i="41"/>
  <c r="F12" i="41"/>
  <c r="F13" i="41"/>
  <c r="F14" i="41"/>
  <c r="F15" i="41"/>
  <c r="C26" i="44" l="1"/>
  <c r="B26" i="44"/>
  <c r="D26" i="44"/>
  <c r="E15" i="44"/>
  <c r="D15" i="44"/>
  <c r="C15" i="44"/>
  <c r="B15" i="44"/>
  <c r="B20" i="43"/>
  <c r="E11" i="43"/>
  <c r="D11" i="43"/>
  <c r="C11" i="43"/>
  <c r="B11" i="43"/>
  <c r="E21" i="47" l="1"/>
  <c r="D21" i="47"/>
  <c r="C21" i="47"/>
  <c r="B21" i="47"/>
  <c r="D65" i="14" l="1"/>
  <c r="D64" i="14"/>
  <c r="J16" i="42"/>
  <c r="I16" i="42"/>
  <c r="F16" i="42"/>
  <c r="J15" i="42"/>
  <c r="I15" i="42"/>
  <c r="F15" i="42"/>
  <c r="J14" i="42"/>
  <c r="I14" i="42"/>
  <c r="F14" i="42"/>
  <c r="J13" i="42"/>
  <c r="I13" i="42"/>
  <c r="F13" i="42"/>
  <c r="J12" i="42"/>
  <c r="I12" i="42"/>
  <c r="F12" i="42"/>
  <c r="J11" i="42"/>
  <c r="I11" i="42"/>
  <c r="F11" i="42"/>
  <c r="J10" i="42"/>
  <c r="I10" i="42"/>
  <c r="F10" i="42"/>
  <c r="J9" i="42"/>
  <c r="I9" i="42"/>
  <c r="F9" i="42"/>
  <c r="J8" i="42"/>
  <c r="I8" i="42"/>
  <c r="F8" i="42"/>
  <c r="J7" i="42"/>
  <c r="I7" i="42"/>
  <c r="F7" i="42"/>
  <c r="I16" i="41"/>
  <c r="J16" i="41" s="1"/>
  <c r="F16" i="41"/>
  <c r="I15" i="41"/>
  <c r="J15" i="41" s="1"/>
  <c r="I14" i="41"/>
  <c r="J14" i="41" s="1"/>
  <c r="I13" i="41"/>
  <c r="J13" i="41" s="1"/>
  <c r="I12" i="41"/>
  <c r="I11" i="41"/>
  <c r="I10" i="41"/>
  <c r="I9" i="41"/>
  <c r="J9" i="41" s="1"/>
  <c r="I8" i="41"/>
  <c r="J8" i="41" s="1"/>
  <c r="I7" i="41"/>
  <c r="H12" i="40"/>
  <c r="G12" i="40"/>
  <c r="F12" i="40"/>
  <c r="E12" i="40"/>
  <c r="H7" i="40"/>
  <c r="G7" i="40"/>
  <c r="F7" i="40"/>
  <c r="E7" i="40"/>
  <c r="H6" i="40" l="1"/>
  <c r="G6" i="40"/>
  <c r="F6" i="40"/>
  <c r="E6" i="40"/>
  <c r="J10" i="41"/>
  <c r="J12" i="41"/>
  <c r="J7" i="41"/>
  <c r="J11" i="41"/>
  <c r="F39" i="27"/>
  <c r="F21" i="23" l="1"/>
  <c r="E21" i="23"/>
  <c r="D21" i="23"/>
  <c r="G20" i="23"/>
  <c r="G19" i="23"/>
  <c r="F18" i="23"/>
  <c r="E18" i="23"/>
  <c r="D18" i="23"/>
  <c r="G17" i="23"/>
  <c r="G16" i="23"/>
  <c r="F15" i="23"/>
  <c r="E15" i="23"/>
  <c r="D15" i="23"/>
  <c r="G14" i="23"/>
  <c r="G13" i="23"/>
  <c r="F12" i="23"/>
  <c r="E12" i="23"/>
  <c r="D12" i="23"/>
  <c r="G11" i="23"/>
  <c r="G10" i="23"/>
  <c r="G12" i="23" s="1"/>
  <c r="F9" i="23"/>
  <c r="E9" i="23"/>
  <c r="D9" i="23"/>
  <c r="G8" i="23"/>
  <c r="G7" i="23"/>
  <c r="F13" i="22"/>
  <c r="F12" i="22"/>
  <c r="F11" i="22"/>
  <c r="F10" i="22"/>
  <c r="F9" i="22"/>
  <c r="F8" i="22"/>
  <c r="F7" i="22"/>
  <c r="E21" i="15"/>
  <c r="D21" i="15"/>
  <c r="C21" i="15"/>
  <c r="B21" i="15"/>
  <c r="G15" i="23" l="1"/>
  <c r="G18" i="23"/>
  <c r="G9" i="23"/>
  <c r="G21" i="23"/>
</calcChain>
</file>

<file path=xl/sharedStrings.xml><?xml version="1.0" encoding="utf-8"?>
<sst xmlns="http://schemas.openxmlformats.org/spreadsheetml/2006/main" count="918" uniqueCount="647">
  <si>
    <t>POKYNY</t>
  </si>
  <si>
    <t>Pokud není určeno jinak, tabulky vyplňte v tis. Kč.</t>
  </si>
  <si>
    <t>OBSAH</t>
  </si>
  <si>
    <t>Zhodnocení plnění rozpočtu</t>
  </si>
  <si>
    <t xml:space="preserve">1. </t>
  </si>
  <si>
    <t>Název tabulky</t>
  </si>
  <si>
    <t>V textové části pod bodem</t>
  </si>
  <si>
    <t>2.1.</t>
  </si>
  <si>
    <t xml:space="preserve">Ukazatel </t>
  </si>
  <si>
    <t>Skutečnost 20xx-1</t>
  </si>
  <si>
    <t>Schválený rozpočet 20xx</t>
  </si>
  <si>
    <t>Rozpočet po změnách 20xx</t>
  </si>
  <si>
    <t>Konečný rozpočet 20xx</t>
  </si>
  <si>
    <t>Skutečnost 20xx</t>
  </si>
  <si>
    <t>Plnění konečného rozpočtu v %</t>
  </si>
  <si>
    <t>Příjmy celkem</t>
  </si>
  <si>
    <t>Výdaje celkem</t>
  </si>
  <si>
    <t>běžné</t>
  </si>
  <si>
    <t>kapitálové</t>
  </si>
  <si>
    <t>2.</t>
  </si>
  <si>
    <t>Příjmy</t>
  </si>
  <si>
    <t>3.1.</t>
  </si>
  <si>
    <t>Příjmy - třída</t>
  </si>
  <si>
    <t>Skutečnost - rok předcházející hodnocenému roku</t>
  </si>
  <si>
    <t>Schválený rozpočet - hodnocený rok</t>
  </si>
  <si>
    <t xml:space="preserve"> Rozpočet po změnách - hodnocený rok</t>
  </si>
  <si>
    <t>Skutečnost - hodnocený rok</t>
  </si>
  <si>
    <t>Plnění k rozpočtu po změnách v %</t>
  </si>
  <si>
    <t>1. Daňové příjmy</t>
  </si>
  <si>
    <t>2. Nedaňové příjmy</t>
  </si>
  <si>
    <t>3. Kapitálové příjmy</t>
  </si>
  <si>
    <t>4. Přijaté transfery</t>
  </si>
  <si>
    <t>Celkem</t>
  </si>
  <si>
    <t>Přehled o plnění  příjmů</t>
  </si>
  <si>
    <r>
      <t>1.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scheme val="minor"/>
      </rPr>
      <t>čtvrtletí</t>
    </r>
  </si>
  <si>
    <r>
      <t>2.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scheme val="minor"/>
      </rPr>
      <t>čtvrtletí</t>
    </r>
  </si>
  <si>
    <r>
      <t>3.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scheme val="minor"/>
      </rPr>
      <t>čtvrtletí</t>
    </r>
  </si>
  <si>
    <r>
      <t>4.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scheme val="minor"/>
      </rPr>
      <t>čtvrtletí</t>
    </r>
  </si>
  <si>
    <t xml:space="preserve">3. </t>
  </si>
  <si>
    <t>Nedaňové příjmy</t>
  </si>
  <si>
    <t>3.2.2.</t>
  </si>
  <si>
    <t>Třída 2 - nedaňové příjmy</t>
  </si>
  <si>
    <t>Rozpočtová položka</t>
  </si>
  <si>
    <t>2212 - Příjmy ze sankčních plateb</t>
  </si>
  <si>
    <t xml:space="preserve">2324 - Přijaté nekapitálové příspěvky a náhrady </t>
  </si>
  <si>
    <t>Ostatní</t>
  </si>
  <si>
    <t>Celkem  příjmy - tř. 2</t>
  </si>
  <si>
    <t>Skutečnost</t>
  </si>
  <si>
    <t>Schválený rozpočet</t>
  </si>
  <si>
    <t>Rozpočet po změnách</t>
  </si>
  <si>
    <t>20xx</t>
  </si>
  <si>
    <t>v tom:</t>
  </si>
  <si>
    <t>Běžné výdaje</t>
  </si>
  <si>
    <t>Platy a ostatní platby za provedenou práci*</t>
  </si>
  <si>
    <t>Povinné pojistné</t>
  </si>
  <si>
    <t>Převod FKSP</t>
  </si>
  <si>
    <t>Ostatní věcné výdaje</t>
  </si>
  <si>
    <t>Kapitálové výdaje</t>
  </si>
  <si>
    <t>*jedná se o podseskupení 501 a 502</t>
  </si>
  <si>
    <t>4.</t>
  </si>
  <si>
    <t>Vyhodnocení výdajů</t>
  </si>
  <si>
    <t>4.1.</t>
  </si>
  <si>
    <t>5.</t>
  </si>
  <si>
    <t>Seskupení, podseskupení</t>
  </si>
  <si>
    <t>v %</t>
  </si>
  <si>
    <t xml:space="preserve">5 - Běžné výdaje celkem             </t>
  </si>
  <si>
    <t xml:space="preserve">50 - Výdaje na platy  OOV a pojistné                                                              </t>
  </si>
  <si>
    <t xml:space="preserve">501-Platy          </t>
  </si>
  <si>
    <t>502-Ostatní platby za provedenou práci</t>
  </si>
  <si>
    <t>503-Povinné pojistné placené zaměstnavatelem</t>
  </si>
  <si>
    <t>51 - Neinvest. nákupy a související výdaje</t>
  </si>
  <si>
    <t>513-Nákup materiálu</t>
  </si>
  <si>
    <t>514-Úroky a ostatní finanční výdaje</t>
  </si>
  <si>
    <t>515-Nákup vody, paliv a energie</t>
  </si>
  <si>
    <t>516-Nákup služeb</t>
  </si>
  <si>
    <t>517-Ostatní nákupy</t>
  </si>
  <si>
    <t>518-Poskytnuté zálohy, jistiny a záruky</t>
  </si>
  <si>
    <t xml:space="preserve">519-Výdaje související s neinv. nákupy      </t>
  </si>
  <si>
    <t>Dále OSS provede u seskupení 52 – 59 přehled podstatných podseskupení z jejího pohledu např. u seskupení 55 hodnoty pro podseskupení 554* apod.</t>
  </si>
  <si>
    <t>6.</t>
  </si>
  <si>
    <t>4.1.1.</t>
  </si>
  <si>
    <t xml:space="preserve">7. </t>
  </si>
  <si>
    <t>Mimorozpočtové zdroje</t>
  </si>
  <si>
    <t>4.1.2.</t>
  </si>
  <si>
    <t>Název OSS</t>
  </si>
  <si>
    <t>Částka vázání v Kč</t>
  </si>
  <si>
    <t>Rozpočtová položka, na které jsou prostředky vázány</t>
  </si>
  <si>
    <t>Důvod vázání</t>
  </si>
  <si>
    <t>Čerpaná částka v Kč</t>
  </si>
  <si>
    <t>Nečerpaná částka v Kč</t>
  </si>
  <si>
    <t>Zdroj (3100000/2100000)</t>
  </si>
  <si>
    <t>Využití prostředků</t>
  </si>
  <si>
    <t>Čerpaná částka v Kč</t>
  </si>
  <si>
    <t>CELKEM</t>
  </si>
  <si>
    <t>Z toho</t>
  </si>
  <si>
    <t>Z mimorozpočtového zdroje (31*)</t>
  </si>
  <si>
    <t>Z NNV (4*)</t>
  </si>
  <si>
    <t>Probační a mediační služba uvede využití finančních prostředků podle § 12, odst. 3 zákona č. 59/2017 Sb., o použití peněžních prostředků z majetkových trestních sankcí uložených v trestním řízení. Částky budou uvedeny v Kč.</t>
  </si>
  <si>
    <t>Prostředky na platy a OPPP</t>
  </si>
  <si>
    <t>8.</t>
  </si>
  <si>
    <t>9.</t>
  </si>
  <si>
    <t>Ukazatel</t>
  </si>
  <si>
    <t>Konečný rozpočet</t>
  </si>
  <si>
    <t>z toho:</t>
  </si>
  <si>
    <t>Platy (501)</t>
  </si>
  <si>
    <t>z toho</t>
  </si>
  <si>
    <t>Platy zaměstnanců v pracovním poměru vyjma zaměstnanců na služebních místech (položka 5011)</t>
  </si>
  <si>
    <t>Platy zaměstnanců bezpečnostních sborů a ozbrojených sil ve služebním poměru (položka 5012)</t>
  </si>
  <si>
    <t>Platy zaměstnanců na služebních místech podle zákona o státní službě (položka 5013)</t>
  </si>
  <si>
    <t>Platy zaměstnanců v pracovním poměru odvozované od platů ústavních činitelů (položka 5014)</t>
  </si>
  <si>
    <t>Ostatní platby za provedenou práci (502)</t>
  </si>
  <si>
    <t>Ostatní osobní výdaje (položka 5021)</t>
  </si>
  <si>
    <t>Platy soudců (položka 5022)</t>
  </si>
  <si>
    <t>Odstupné (položka 5024)</t>
  </si>
  <si>
    <t>Ostatní platby za provedenou práci jinde nezařazené (položka 5029)</t>
  </si>
  <si>
    <t>Kategorie</t>
  </si>
  <si>
    <t xml:space="preserve">Průměrný plat v Kč </t>
  </si>
  <si>
    <t>Zaměstnanci v pracovním poměru celkem (položka 5011)</t>
  </si>
  <si>
    <t>Asistenti soudců</t>
  </si>
  <si>
    <t>Analytici</t>
  </si>
  <si>
    <t>Justiční čekatelé/kandidáti</t>
  </si>
  <si>
    <t>Právní čekatelé</t>
  </si>
  <si>
    <t>Vyšší soudní úředníci</t>
  </si>
  <si>
    <t>Zaměstnanci bezpečnostních sborů a ozbrojených sil ve služebním poměru (položka 5012)</t>
  </si>
  <si>
    <t>Zaměstnanci na služebních místech podle zákona o státní službě (položka 5013)</t>
  </si>
  <si>
    <t>Zaměstnanci v pracovním poměru s platy odvozovanými od platů ústavních činitelů (položka 5014)</t>
  </si>
  <si>
    <t>Představitelé státní moci a některých orgánů (položka 5022)</t>
  </si>
  <si>
    <t>10.</t>
  </si>
  <si>
    <t>Stavy zaměstnanců</t>
  </si>
  <si>
    <t>11.</t>
  </si>
  <si>
    <t>Stravování zaměstnanců</t>
  </si>
  <si>
    <t>Rok 2022</t>
  </si>
  <si>
    <t>Příspěvek zaměstnance</t>
  </si>
  <si>
    <t>Příspěvek FKSP</t>
  </si>
  <si>
    <t>Příspěvek ze státního rozpočtu</t>
  </si>
  <si>
    <t>Typ stravování</t>
  </si>
  <si>
    <t>Kč /ks</t>
  </si>
  <si>
    <t>Nominální hodnota (stravenky, stravenkový paušál, vlastní jídelna)</t>
  </si>
  <si>
    <t>Rok 2024</t>
  </si>
  <si>
    <t>Tabulka rozlišovacích znaků pro rok 2023</t>
  </si>
  <si>
    <t>ROZLIŠOVACÍ ZNAKY</t>
  </si>
  <si>
    <t>ROK</t>
  </si>
  <si>
    <t>NÁZEV</t>
  </si>
  <si>
    <t>C19</t>
  </si>
  <si>
    <t>COVID 19 - ochranné prostředky</t>
  </si>
  <si>
    <t>DETI</t>
  </si>
  <si>
    <t>Dětská skupina</t>
  </si>
  <si>
    <t>TU</t>
  </si>
  <si>
    <t>Telefonní ústředny - 61226</t>
  </si>
  <si>
    <t>UA</t>
  </si>
  <si>
    <t>Ukrajina</t>
  </si>
  <si>
    <t>Náhrada ušlého výdělku přísedícím</t>
  </si>
  <si>
    <t>Paušální náhrada přísedícím</t>
  </si>
  <si>
    <t>Počítače</t>
  </si>
  <si>
    <t>Notebooky</t>
  </si>
  <si>
    <t>Tiskárny</t>
  </si>
  <si>
    <t>Nákup mobilních telefonů nebo jiných tel.přístrojů</t>
  </si>
  <si>
    <t>Tonery a spotřební materiál do tiskáren(mimo papír)</t>
  </si>
  <si>
    <t>Obálky</t>
  </si>
  <si>
    <t>Platby za pevné linky</t>
  </si>
  <si>
    <t>Platby za mobilní služby (hovorné, data apod.)</t>
  </si>
  <si>
    <t>Bankovní a směnárenské služby</t>
  </si>
  <si>
    <t>Služby pojišťoven (mimo povinného pojištění vozidel)</t>
  </si>
  <si>
    <t>Povinné pojištění vozidel</t>
  </si>
  <si>
    <t>Služby školení a vzdělávání - výpočetní technika</t>
  </si>
  <si>
    <t>Příspěvek na stravování</t>
  </si>
  <si>
    <t>Překladatelské a tlumočnické práce</t>
  </si>
  <si>
    <t>Dodavatelsky zajišťovaný úklid</t>
  </si>
  <si>
    <t>Praní a čištění prádla</t>
  </si>
  <si>
    <t>Poplatky za svoz odpadu</t>
  </si>
  <si>
    <t>Opravy a udržování hardware</t>
  </si>
  <si>
    <t>Opravy a udžování motor.vozidel</t>
  </si>
  <si>
    <t>Cestovné tuzemské</t>
  </si>
  <si>
    <t>Cestovné zahraniční</t>
  </si>
  <si>
    <t>Mandatorní výdaje advokátů civil</t>
  </si>
  <si>
    <t>Mandatorní výdaje advokátů trest</t>
  </si>
  <si>
    <t>Mandatorní výdaje znalečné</t>
  </si>
  <si>
    <t>Mandatorní výdaje tlumočné</t>
  </si>
  <si>
    <t>Mandatorní výdaje notáři</t>
  </si>
  <si>
    <t>Mandatorní výdaje správci podniku</t>
  </si>
  <si>
    <t>Mandatorní výdaje správci konkurzní podstaty</t>
  </si>
  <si>
    <t>Mandatorní výdaje insolvenční správci</t>
  </si>
  <si>
    <t>Mandatorní výdaje likvidátor podniku</t>
  </si>
  <si>
    <t>Mandatorní výdaje exekutorům civil</t>
  </si>
  <si>
    <t>Mandatorní výdaje exekutorům trest</t>
  </si>
  <si>
    <t>exekuční soud - 30% paušální náhrada nákladů hrazená exekutorovi státem</t>
  </si>
  <si>
    <t>oprávněný - 30% paušální náhrada nákladů hrazená exekutorovi státem</t>
  </si>
  <si>
    <t>Poskytnuté neinvestiční příspěvky a náhrady - škody</t>
  </si>
  <si>
    <t>Náhrady za pracovní úrazy a bolestné</t>
  </si>
  <si>
    <t>Svědci justiční část</t>
  </si>
  <si>
    <t>Cestovné tuzemské - soudci</t>
  </si>
  <si>
    <t>Cestovné zahraniční - soudci</t>
  </si>
  <si>
    <t>Paušální náhrady soudcům</t>
  </si>
  <si>
    <t>Okresní/obvodní soudy</t>
  </si>
  <si>
    <t>Komentář</t>
  </si>
  <si>
    <t>Počet</t>
  </si>
  <si>
    <t>v Kč</t>
  </si>
  <si>
    <t>Celkem meziúroveň</t>
  </si>
  <si>
    <t>12.</t>
  </si>
  <si>
    <t>Rozlišovací znaky 2023</t>
  </si>
  <si>
    <t>13.</t>
  </si>
  <si>
    <t>Bagatelní exekuce</t>
  </si>
  <si>
    <t>14.</t>
  </si>
  <si>
    <t>15.</t>
  </si>
  <si>
    <t>OI</t>
  </si>
  <si>
    <t>OBKŘ</t>
  </si>
  <si>
    <t>Skutečnost 20XX-1</t>
  </si>
  <si>
    <t>schválený</t>
  </si>
  <si>
    <t>upravený</t>
  </si>
  <si>
    <t>konečný</t>
  </si>
  <si>
    <t>skutečnost</t>
  </si>
  <si>
    <t>Rozbor OI v Kč</t>
  </si>
  <si>
    <t>Rozbor OBKŘ v Kč</t>
  </si>
  <si>
    <t>Příspěvková organizace</t>
  </si>
  <si>
    <t>Čerpání 20xx</t>
  </si>
  <si>
    <t>Hlavní činnost 20xx</t>
  </si>
  <si>
    <t>Jiná činnost 20xx</t>
  </si>
  <si>
    <t>Výsledek hospodaření 20xx</t>
  </si>
  <si>
    <t>Výsledek hospodaření 20xx-1</t>
  </si>
  <si>
    <t>16.</t>
  </si>
  <si>
    <t>Zotavovny</t>
  </si>
  <si>
    <t>Hlavní činnost</t>
  </si>
  <si>
    <t>Jiná činnost</t>
  </si>
  <si>
    <t>Schválený rozpočet (v tis. Kč)</t>
  </si>
  <si>
    <r>
      <t>Rozpočet po změnách</t>
    </r>
    <r>
      <rPr>
        <sz val="11"/>
        <color rgb="FF000000"/>
        <rFont val="Times New Roman"/>
        <family val="1"/>
        <charset val="238"/>
      </rPr>
      <t xml:space="preserve"> </t>
    </r>
    <r>
      <rPr>
        <b/>
        <sz val="11"/>
        <color rgb="FF000000"/>
        <rFont val="Times New Roman"/>
        <family val="1"/>
        <charset val="238"/>
      </rPr>
      <t>(v tis. Kč)</t>
    </r>
  </si>
  <si>
    <t>Skutečnost v tis. Kč</t>
  </si>
  <si>
    <t>Limit počtu zaměstnanců</t>
  </si>
  <si>
    <t>Platy</t>
  </si>
  <si>
    <t>OON</t>
  </si>
  <si>
    <t>Peněžní fond</t>
  </si>
  <si>
    <t xml:space="preserve">Rezervní </t>
  </si>
  <si>
    <t>Reprodukce majetku</t>
  </si>
  <si>
    <t>Odměn</t>
  </si>
  <si>
    <t>FKSP</t>
  </si>
  <si>
    <t>Přehled účetních stavů peněžních fondů k 31. 12. 20xx v Kč</t>
  </si>
  <si>
    <t>Organizace (žadatel)</t>
  </si>
  <si>
    <t>Název projektu</t>
  </si>
  <si>
    <t>Schválená výše dotace v tis. Kč</t>
  </si>
  <si>
    <t>Poskytnuto včetně vratek v tis.  Kč</t>
  </si>
  <si>
    <t>Nevyčerpáno v tis. Kč</t>
  </si>
  <si>
    <t xml:space="preserve">18. </t>
  </si>
  <si>
    <t xml:space="preserve">19. </t>
  </si>
  <si>
    <t xml:space="preserve">20. </t>
  </si>
  <si>
    <t xml:space="preserve">21. </t>
  </si>
  <si>
    <t xml:space="preserve">22. </t>
  </si>
  <si>
    <t xml:space="preserve">23. </t>
  </si>
  <si>
    <t xml:space="preserve">24. </t>
  </si>
  <si>
    <t>Dotace (pouze Aparát)</t>
  </si>
  <si>
    <t>Z toho:</t>
  </si>
  <si>
    <t>Investiční výdaje</t>
  </si>
  <si>
    <t>Neinvestiční výdaje</t>
  </si>
  <si>
    <t xml:space="preserve">Schválený rozpočet </t>
  </si>
  <si>
    <t xml:space="preserve">Konečný rozpočet </t>
  </si>
  <si>
    <t xml:space="preserve">Skutečnost vč. NNV a mimorozp. zdrojů </t>
  </si>
  <si>
    <t xml:space="preserve">Čerpání NNV </t>
  </si>
  <si>
    <t>Čtvrtletí</t>
  </si>
  <si>
    <t>v tis.  Kč</t>
  </si>
  <si>
    <t>Plnění v %</t>
  </si>
  <si>
    <r>
      <t>1.</t>
    </r>
    <r>
      <rPr>
        <sz val="7"/>
        <rFont val="Times New Roman"/>
        <family val="1"/>
        <charset val="238"/>
      </rPr>
      <t xml:space="preserve">      </t>
    </r>
    <r>
      <rPr>
        <sz val="11"/>
        <rFont val="Calibri"/>
        <family val="2"/>
        <charset val="238"/>
        <scheme val="minor"/>
      </rPr>
      <t>čtvrtletí</t>
    </r>
  </si>
  <si>
    <r>
      <t>2.</t>
    </r>
    <r>
      <rPr>
        <sz val="7"/>
        <rFont val="Times New Roman"/>
        <family val="1"/>
        <charset val="238"/>
      </rPr>
      <t xml:space="preserve">      </t>
    </r>
    <r>
      <rPr>
        <sz val="11"/>
        <rFont val="Calibri"/>
        <family val="2"/>
        <charset val="238"/>
        <scheme val="minor"/>
      </rPr>
      <t>čtvrtletí</t>
    </r>
  </si>
  <si>
    <r>
      <t>3.</t>
    </r>
    <r>
      <rPr>
        <sz val="7"/>
        <rFont val="Times New Roman"/>
        <family val="1"/>
        <charset val="238"/>
      </rPr>
      <t xml:space="preserve">      </t>
    </r>
    <r>
      <rPr>
        <sz val="11"/>
        <rFont val="Calibri"/>
        <family val="2"/>
        <charset val="238"/>
        <scheme val="minor"/>
      </rPr>
      <t>čtvrtletí</t>
    </r>
  </si>
  <si>
    <r>
      <t>4.</t>
    </r>
    <r>
      <rPr>
        <sz val="7"/>
        <rFont val="Times New Roman"/>
        <family val="1"/>
        <charset val="238"/>
      </rPr>
      <t xml:space="preserve">      </t>
    </r>
    <r>
      <rPr>
        <sz val="11"/>
        <rFont val="Calibri"/>
        <family val="2"/>
        <charset val="238"/>
        <scheme val="minor"/>
      </rPr>
      <t>čtvrtletí</t>
    </r>
  </si>
  <si>
    <t>Čerpání výdajů na programové financování po jednotlivých čtvrtletích</t>
  </si>
  <si>
    <t>Čerpání výdajů na programové financování za poslední 4 roky</t>
  </si>
  <si>
    <t>Programové financování</t>
  </si>
  <si>
    <t>č. akce</t>
  </si>
  <si>
    <t>název akce</t>
  </si>
  <si>
    <t xml:space="preserve">celkové výdaje akce </t>
  </si>
  <si>
    <t>důvod nečerpání</t>
  </si>
  <si>
    <t xml:space="preserve">konečný rozpočet             </t>
  </si>
  <si>
    <t xml:space="preserve">skutečnost            </t>
  </si>
  <si>
    <t xml:space="preserve">nečerpáno              </t>
  </si>
  <si>
    <t>Největší investiční akce</t>
  </si>
  <si>
    <t>Největší investiční akce (v tis. Kč na 2 desetinná místa)</t>
  </si>
  <si>
    <t>č. projektu</t>
  </si>
  <si>
    <t>název projektu</t>
  </si>
  <si>
    <t>Podíl</t>
  </si>
  <si>
    <t>celkové výdaje projektu</t>
  </si>
  <si>
    <t>SR</t>
  </si>
  <si>
    <t>EU/FM</t>
  </si>
  <si>
    <t>celkem</t>
  </si>
  <si>
    <t>Projekty spolufinancované z EU_FM (v tis. Kč na 2 desetinná místa)</t>
  </si>
  <si>
    <t>Projekty spolufinan. EU_FM</t>
  </si>
  <si>
    <t xml:space="preserve">25. </t>
  </si>
  <si>
    <t xml:space="preserve">26. </t>
  </si>
  <si>
    <t xml:space="preserve">27. </t>
  </si>
  <si>
    <t xml:space="preserve">28. </t>
  </si>
  <si>
    <t xml:space="preserve">29. </t>
  </si>
  <si>
    <t xml:space="preserve">30. </t>
  </si>
  <si>
    <t>Podpora</t>
  </si>
  <si>
    <t>Částka v Kč</t>
  </si>
  <si>
    <t>Institucionální celkem</t>
  </si>
  <si>
    <t>Ministerstvo vnitra</t>
  </si>
  <si>
    <t>Rozpočet IKSP</t>
  </si>
  <si>
    <t>Účelová celkem</t>
  </si>
  <si>
    <t>Technologická agentura ČR</t>
  </si>
  <si>
    <t>Výzkum, vývoj a inovace (IKSP)</t>
  </si>
  <si>
    <t>Výdaje na výzkum, vývoj a inovace</t>
  </si>
  <si>
    <t>platy zaměstnanců vč. pojistného a FKSP</t>
  </si>
  <si>
    <t>ostatní věcné výdaje</t>
  </si>
  <si>
    <t>Vývoj výdajů na výzkum, vývoj a inovace</t>
  </si>
  <si>
    <t>Rozpočet výdajů na vědu výzkum a inovace v tis. Kč</t>
  </si>
  <si>
    <t>Rozpočet po změnách 20XX</t>
  </si>
  <si>
    <t>Konečný rozpočet 20XX</t>
  </si>
  <si>
    <t>Skutečnost 20XX</t>
  </si>
  <si>
    <t>Institucionální</t>
  </si>
  <si>
    <t xml:space="preserve">   platy a OPPP</t>
  </si>
  <si>
    <t xml:space="preserve">   programové fin.</t>
  </si>
  <si>
    <t>Účelová podpora</t>
  </si>
  <si>
    <t>NNV</t>
  </si>
  <si>
    <t>Ukončení NNV podle § 47 odst. 6 písm. b) až e)</t>
  </si>
  <si>
    <t>Zapojené NNV v roce 20xx – z toho:</t>
  </si>
  <si>
    <t>Profilující výdaje</t>
  </si>
  <si>
    <t>platy a ostatní platby za provedenou práci</t>
  </si>
  <si>
    <t>programové financování</t>
  </si>
  <si>
    <t>Neprofilující výdaje</t>
  </si>
  <si>
    <t>*Stav k 1.1.20xx+1 získáte: Konečný rozpočet 20xx - Skutečnost 20xx + Nečerpané NNV k 31.12.20xx</t>
  </si>
  <si>
    <t>Důvod nedočerpání</t>
  </si>
  <si>
    <t>Zdroj</t>
  </si>
  <si>
    <t>Hodnota ukončených nároků</t>
  </si>
  <si>
    <t>Projekt</t>
  </si>
  <si>
    <t>Důvod ukončení</t>
  </si>
  <si>
    <t>Skutečnost 2023</t>
  </si>
  <si>
    <t>Celkový výsledek</t>
  </si>
  <si>
    <t>Vývoj účelových prostředků na celostátní programy (v tis. Kč na 2 desetinná místa)
Jedná se např. o Program protidrogové politiky, Program sociální prevence a prevence kriminality, celostátní zdravotnické programy apod.</t>
  </si>
  <si>
    <t>Programy</t>
  </si>
  <si>
    <t>počet vyslaných expertů</t>
  </si>
  <si>
    <t>období vyslání v daném roce</t>
  </si>
  <si>
    <t>z VPS (pod účelem)</t>
  </si>
  <si>
    <t>Přehled čerpání prostředků na civilní mise</t>
  </si>
  <si>
    <t>Civilní mise</t>
  </si>
  <si>
    <t>Pracovní cesty</t>
  </si>
  <si>
    <t>Cestovné</t>
  </si>
  <si>
    <t>Rozlišovací znak</t>
  </si>
  <si>
    <t>Tuzemské</t>
  </si>
  <si>
    <t>Zahraniční</t>
  </si>
  <si>
    <t>Výdaje na pracovní cesty (tuzemské i zahraniční) v tis. Kč na 2 desetinná místa</t>
  </si>
  <si>
    <t>Celkový počet zahraničních cest *</t>
  </si>
  <si>
    <t>Celková výše finančních prostředků</t>
  </si>
  <si>
    <t>z toho refundováno</t>
  </si>
  <si>
    <t>Zahraniční pracovní cesty</t>
  </si>
  <si>
    <t>Počet cest</t>
  </si>
  <si>
    <t>destinace</t>
  </si>
  <si>
    <t>Přínos</t>
  </si>
  <si>
    <t>Belgie</t>
  </si>
  <si>
    <t>Slovensko</t>
  </si>
  <si>
    <t>Přehled zahraničních pracovních cest</t>
  </si>
  <si>
    <t>Objem prostředků v Kč</t>
  </si>
  <si>
    <t>Název akce</t>
  </si>
  <si>
    <t>vynaložené prostředky na všechny uvedené akce</t>
  </si>
  <si>
    <t>pokud bylo z objemu prostředků část refundována</t>
  </si>
  <si>
    <t>Celkový počet cest za daný rok</t>
  </si>
  <si>
    <t>Destinace, do které se cestovalo</t>
  </si>
  <si>
    <t>Název akcí na které se cestovalo. Pokud do dané země proběhly např. 3 cesty na 3 akce. OSS uvede název všech tří akci</t>
  </si>
  <si>
    <t>VZOR VČ. POPISU</t>
  </si>
  <si>
    <t>popis přínosu</t>
  </si>
  <si>
    <t>Neformální jednání Rady JHA
Azylový seminář IARMJ
Seminář EUAA
Pracovní návštěva justičních institucí</t>
  </si>
  <si>
    <t>Mezinárodní konference - AIHJA/IASAJ
Jednání pracovní skupiny Rdy EU COPEN</t>
  </si>
  <si>
    <t>Zde OSS vepíše přínos , který daná akce měla. Např. projednání legislativy, upevnění vztahů se zahraničními partnery apod.</t>
  </si>
  <si>
    <t xml:space="preserve">Poznámky </t>
  </si>
  <si>
    <t>Poznámky</t>
  </si>
  <si>
    <t>další podstatné věci k akci</t>
  </si>
  <si>
    <t>OSS</t>
  </si>
  <si>
    <t>Identifikace platby*</t>
  </si>
  <si>
    <t>Dodavatel</t>
  </si>
  <si>
    <t>Důvod platby</t>
  </si>
  <si>
    <t>Částka v tis. Kč</t>
  </si>
  <si>
    <t>* např. číslo účetního dokladu</t>
  </si>
  <si>
    <t>Zálohy investičního charakteru</t>
  </si>
  <si>
    <t>Zálohy neinvestičního charakteru</t>
  </si>
  <si>
    <t>Zálohové platby</t>
  </si>
  <si>
    <t>Tabulka pro úspory</t>
  </si>
  <si>
    <t>Podseskupení / rozpočtová položka</t>
  </si>
  <si>
    <t xml:space="preserve">31. </t>
  </si>
  <si>
    <t xml:space="preserve">32. </t>
  </si>
  <si>
    <t>Úspory</t>
  </si>
  <si>
    <t>Bezúplatné převody majetku</t>
  </si>
  <si>
    <t>Č. smlouvy</t>
  </si>
  <si>
    <t>Dle právních předpisů</t>
  </si>
  <si>
    <t>Majetek</t>
  </si>
  <si>
    <t>Hodnota v Kč</t>
  </si>
  <si>
    <t>Nabytí majetku</t>
  </si>
  <si>
    <t>Pozbytí majetku</t>
  </si>
  <si>
    <t xml:space="preserve">33. </t>
  </si>
  <si>
    <t>Veřejné zakázky 300 mil. Kč</t>
  </si>
  <si>
    <t>Evidenční číslo VZ dle Věstníku veřejných zakázek</t>
  </si>
  <si>
    <t>ID smlouvy dle Registru smluv</t>
  </si>
  <si>
    <t>Nabídková cena</t>
  </si>
  <si>
    <t>Doba trvání smlouvy</t>
  </si>
  <si>
    <t>Veřejné zakázky o předpokládané hodnotě nejméně 300 mil. Kč</t>
  </si>
  <si>
    <t>Zhodnocení plnění rozpočtu v tis. Kč na 2 desetinná místa</t>
  </si>
  <si>
    <t>Přehled o plnění celkových příjmů v tis. Kč na 2 desetinná místa</t>
  </si>
  <si>
    <t>Čtvrtletní srovnání příjmů 
(v tis. Kč na 2 desetinná místa)</t>
  </si>
  <si>
    <t>Přehled plnění nedaňových příjmů dle podseskupení položek
 (v tis. Kč na 2 desetinná místa)</t>
  </si>
  <si>
    <t>Vyhodnocení výdajů
(v tis. Kč na 2 desetinná místa)</t>
  </si>
  <si>
    <t>Přehled čerpání běžných výdajů dle seskupení a podseskupení položek (po odpočtu výdajů EDS/SMVS)
(v tis. Kč na 2 desetinná místa)</t>
  </si>
  <si>
    <t>Skutečnost/Konečný rozpočet</t>
  </si>
  <si>
    <t>Prostředky na platy a ostatní platby za provedenou práci
(v tis. Kč na 2 desetinná místa)</t>
  </si>
  <si>
    <t>stravenková karta</t>
  </si>
  <si>
    <t>Neinvestiční příspěvek na zajištění hlavní činnosti v roce 20xx
( v tis. Kč na 2 desetinná místa)</t>
  </si>
  <si>
    <t>Přehled o výsledku hospodaření příspěvkových organizací v roce 20xx
(v tis. Kč na 2 desetinná místa)</t>
  </si>
  <si>
    <t>Přehled o výnosech jednotlivých příspěvkových organizací v roce 20xx
(v tis. Kč na 2 desetinná místa)</t>
  </si>
  <si>
    <t>Přehled o nákladech jednotlivých příspěvkových organizací v roce 20xx
(v tis. Kč na 2 desetinná místa)</t>
  </si>
  <si>
    <t>Přehled o rozpisu schváleného rozpočtu výdajů na platy a ostatní platby za provedenou práci (mzdových nákladů) v hlavní činnosti, o jeho úpravách a skutečném čerpání v roce 20xx
(v tis. Kč na 2 desetinná místa)</t>
  </si>
  <si>
    <t>Čerpání a vývoj transferů poskytnutých neziskovým a podobých organizacím (pouze Aparát MSp)</t>
  </si>
  <si>
    <t>výdaje na jejich výslání 
(celkem)</t>
  </si>
  <si>
    <t>z rozpočtu dané OSS</t>
  </si>
  <si>
    <r>
      <t>Řádek "</t>
    </r>
    <r>
      <rPr>
        <b/>
        <sz val="11"/>
        <color theme="1"/>
        <rFont val="Calibri"/>
        <family val="2"/>
        <charset val="238"/>
        <scheme val="minor"/>
      </rPr>
      <t>Celkem" musí odpovídat</t>
    </r>
    <r>
      <rPr>
        <sz val="11"/>
        <color theme="1"/>
        <rFont val="Calibri"/>
        <family val="2"/>
        <scheme val="minor"/>
      </rPr>
      <t xml:space="preserve"> hodnotě ve</t>
    </r>
    <r>
      <rPr>
        <b/>
        <sz val="11"/>
        <color theme="1"/>
        <rFont val="Calibri"/>
        <family val="2"/>
        <charset val="238"/>
        <scheme val="minor"/>
      </rPr>
      <t xml:space="preserve"> státní pokladně</t>
    </r>
    <r>
      <rPr>
        <sz val="11"/>
        <color theme="1"/>
        <rFont val="Calibri"/>
        <family val="2"/>
        <scheme val="minor"/>
      </rPr>
      <t>. Pokud tomut ak není, OSS tento rozdíl okomentuje v textové části Rozboru hospodaření.</t>
    </r>
  </si>
  <si>
    <t>*Celkový počet cest bude odpovídat rozpisu v listu 29. zahraniční pracovní cesty, kde bude uveden rozpad podle destinací vč. komentáře k účelu a přínosu cest.</t>
  </si>
  <si>
    <t>Název OSS (finčnaní místo)</t>
  </si>
  <si>
    <t>Název programu/věcná náplň opatření/specifikace pomoci či výdaje</t>
  </si>
  <si>
    <t>Položka rozpočtové skladby (4místný kod)</t>
  </si>
  <si>
    <t>Položka rozpočtové skladby (název)</t>
  </si>
  <si>
    <t>Oblast úspory</t>
  </si>
  <si>
    <t>Název mezinárodní organizace</t>
  </si>
  <si>
    <t>Zkratka organizace</t>
  </si>
  <si>
    <t xml:space="preserve">Výše pravidelného příspěvku </t>
  </si>
  <si>
    <t>Výše jednorázového příspěvku</t>
  </si>
  <si>
    <t>v cizí měně (včetně uvedení zkratky cizí měny)</t>
  </si>
  <si>
    <t xml:space="preserve">Platby do zahraničí (seskupení 55) </t>
  </si>
  <si>
    <t>17a.</t>
  </si>
  <si>
    <t>17b.</t>
  </si>
  <si>
    <t>Mezinárodní organizace</t>
  </si>
  <si>
    <t>4.12.</t>
  </si>
  <si>
    <t>4.2. A)</t>
  </si>
  <si>
    <t>4.2. B)</t>
  </si>
  <si>
    <t>4.4.</t>
  </si>
  <si>
    <t>4.6.</t>
  </si>
  <si>
    <t>4.7.</t>
  </si>
  <si>
    <t>4.11.</t>
  </si>
  <si>
    <t>4.14.</t>
  </si>
  <si>
    <t>7.</t>
  </si>
  <si>
    <t>OSS 1</t>
  </si>
  <si>
    <t>OSS 2</t>
  </si>
  <si>
    <t>OSS 3</t>
  </si>
  <si>
    <t>OSS 4</t>
  </si>
  <si>
    <t>OSS 5</t>
  </si>
  <si>
    <t>OSS 6</t>
  </si>
  <si>
    <t>Platy zaměstnanců a ost. platby za provedenou práci</t>
  </si>
  <si>
    <t>Odbytné (položka 5025)</t>
  </si>
  <si>
    <t>Odchodné (položka 5026)</t>
  </si>
  <si>
    <t>Kázeňské odměny (položka 5028)</t>
  </si>
  <si>
    <t>Průměrné platy</t>
  </si>
  <si>
    <t>Srovnání průměrného platu %</t>
  </si>
  <si>
    <t>Skutečný průměrný přepočtený počet zaměstnanců za celý rok na 2 des. místa</t>
  </si>
  <si>
    <t>Skutečné čerpání prostředků na platy k 31. 12.  v Kč</t>
  </si>
  <si>
    <t>Skutečné čerpání prostředků na platy k 31. 12. v Kč</t>
  </si>
  <si>
    <t>Představitelé státní moci a některých orgánů
(položka 5022)</t>
  </si>
  <si>
    <t>Počty zaměstnanců, soudců, státních zástupců, příslušníků a státních zaměstnanců (bez MD)</t>
  </si>
  <si>
    <t>Meziroční rozdíl skutečných průměrných přepočtených počtů</t>
  </si>
  <si>
    <t>Plánovaný počet zaměstnanců po změnách v ročním průměru na 2 des. místa</t>
  </si>
  <si>
    <t>Neobsazenost</t>
  </si>
  <si>
    <t>Plnění příjmů ze soudních poplatků v tis. Kč na 2 desetinná místa</t>
  </si>
  <si>
    <t>1362 - soudní poplatky</t>
  </si>
  <si>
    <t>211 - Příjmy z vl. činnosti</t>
  </si>
  <si>
    <t>213 - Příjmy z pronájmu</t>
  </si>
  <si>
    <t>214 - Příjmy z úroků a kurz. Rozdlů</t>
  </si>
  <si>
    <t>221 - Přijaté sankční platby</t>
  </si>
  <si>
    <t>222 - Přijaté vratky transferů</t>
  </si>
  <si>
    <t>231 - Příjmy z prodeje krát. a DDM</t>
  </si>
  <si>
    <t>232 - Ostatní nedaňové příjmy</t>
  </si>
  <si>
    <t>Nejvýznamnější položky tř. 2, jejich plnění a porovnání s plněním v předcházejících letech
(v tis. Kč na 2 desetinná místa)</t>
  </si>
  <si>
    <t xml:space="preserve">Skutečnost                                    </t>
  </si>
  <si>
    <t xml:space="preserve">Skutečnost                                       </t>
  </si>
  <si>
    <t>Do tabulky se uvedou 2 největší příjmové položky a zbytek se započítá do řádku Ostatní.</t>
  </si>
  <si>
    <t xml:space="preserve"> Výdaje </t>
  </si>
  <si>
    <t>Výdaje programového financování *)</t>
  </si>
  <si>
    <t>skutečnost vč. NNV</t>
  </si>
  <si>
    <t>*) u krajských soudů a městského soudu bude uveden souhrnný údaj za celý kraj/město</t>
  </si>
  <si>
    <t>Vázání výdajů včetně EDS/SMVS v Kč</t>
  </si>
  <si>
    <t>Vázání výdajů</t>
  </si>
  <si>
    <t>4.5.</t>
  </si>
  <si>
    <t>4.5. bod 1</t>
  </si>
  <si>
    <t>4.10.</t>
  </si>
  <si>
    <t>4.20.</t>
  </si>
  <si>
    <t>Číslo tabulky</t>
  </si>
  <si>
    <t>TABULKOVÁ ČÁST</t>
  </si>
  <si>
    <t>1. Zhodnocení plnění rozpočtu</t>
  </si>
  <si>
    <t>2. Přehled o plnění příjmů</t>
  </si>
  <si>
    <t>3. Nedaňové příjmy</t>
  </si>
  <si>
    <t>4. Vyhodnocení výdajů</t>
  </si>
  <si>
    <t>5. Běžné výdaje</t>
  </si>
  <si>
    <t xml:space="preserve">6. Vázání výdajů </t>
  </si>
  <si>
    <t>7. Mimorozpočtové zdroje</t>
  </si>
  <si>
    <t>8. Prostředky na platy a OPPP</t>
  </si>
  <si>
    <t>9. Průměrné platy</t>
  </si>
  <si>
    <t>10. Stavy zaměstnanců</t>
  </si>
  <si>
    <t>11. Stravování zaměstnanců</t>
  </si>
  <si>
    <t>13. Bagatelní exekuce</t>
  </si>
  <si>
    <t>14. OI</t>
  </si>
  <si>
    <t>15. OBKŘ</t>
  </si>
  <si>
    <t>16. Zotavovny</t>
  </si>
  <si>
    <t>17a. Mezinárodní organizace</t>
  </si>
  <si>
    <t>17b. Dotace (pouze Aparát)</t>
  </si>
  <si>
    <t>19. Programové financování</t>
  </si>
  <si>
    <t>20. Největší investiční akce</t>
  </si>
  <si>
    <t>21. Projekty spolufinan.  EU_FM</t>
  </si>
  <si>
    <t>22.Výzkum, vývoj a inovace (vyplňuje IKSP)</t>
  </si>
  <si>
    <t>23. NNV</t>
  </si>
  <si>
    <t>25. Ukrajina</t>
  </si>
  <si>
    <t>26. Programy</t>
  </si>
  <si>
    <t>27. Civilní mise</t>
  </si>
  <si>
    <t>28. Pracovní cesty</t>
  </si>
  <si>
    <t>29. Zahraniční pracovní cesty</t>
  </si>
  <si>
    <t>30. Zálohové platby</t>
  </si>
  <si>
    <t>31. Úspory</t>
  </si>
  <si>
    <t>32. Bezúplatné převody majetku</t>
  </si>
  <si>
    <t>33. Veřejné zakázky 300 mil. Kč</t>
  </si>
  <si>
    <t>časové období 
(vyplní se v případě, že v průběhu roku došlo ke změně)</t>
  </si>
  <si>
    <t>Rok 2025</t>
  </si>
  <si>
    <r>
      <rPr>
        <u/>
        <sz val="11"/>
        <color theme="1"/>
        <rFont val="Calibri"/>
        <family val="2"/>
        <charset val="238"/>
        <scheme val="minor"/>
      </rPr>
      <t>Pokud Vaše OSS má pobočku</t>
    </r>
    <r>
      <rPr>
        <sz val="11"/>
        <color theme="1"/>
        <rFont val="Calibri"/>
        <family val="2"/>
        <scheme val="minor"/>
      </rPr>
      <t>:
1. pobočka využívá stejný typ stravování - tuto skutečnost uveďte do poznámky, není nutné pobočku uvádět zvlášť.
2. pobočka využívá jiný typ stravování - pobočku uveďte do seznamu, jako další OSS s tím, že do názvu uvedete, že jde o pobočku např. OSS pobočka - Olomouc</t>
    </r>
  </si>
  <si>
    <t>Vysvětlení</t>
  </si>
  <si>
    <t>Ve výše uvedených tabulkách jsou uvedeny pod zeleným písmem vzory, jak může vypadat tabulka.</t>
  </si>
  <si>
    <t>stravenkový paušál</t>
  </si>
  <si>
    <t>Mandatorní výdaje celkem (neodpovídá IISSP, nejsou zde všechny MV)</t>
  </si>
  <si>
    <t>12. Rozlišovací znaky 2024</t>
  </si>
  <si>
    <t>Skutečnost k 31. 12. 2024 v Kč (celkem)</t>
  </si>
  <si>
    <t>BRS</t>
  </si>
  <si>
    <t>OBKŘ - Revize smluvní (smlouvou fixovaná cena revize)</t>
  </si>
  <si>
    <t>BRM</t>
  </si>
  <si>
    <t>OBKŘ - Revize mimosmluvní ( dle cenové nabídky)</t>
  </si>
  <si>
    <t xml:space="preserve">Náhrada v době nemoci - zaměstnanci </t>
  </si>
  <si>
    <t>Náhrada v době nemoci - státní úředníci</t>
  </si>
  <si>
    <t>Náhrada v době nemoci - státní zástupci</t>
  </si>
  <si>
    <t>Náhrada v době nemoci - soudci</t>
  </si>
  <si>
    <t xml:space="preserve">Opravy a udržování nemovitostí </t>
  </si>
  <si>
    <t>Bezvýsledné exekuce – paušální náhrada exekutorovi, oprávněným není stát</t>
  </si>
  <si>
    <t>Bezvýsledné exekuce – paušální náhrada exekutorovi, oprávněným je stát</t>
  </si>
  <si>
    <t>Příspěvek na stravování peněžitý (stravenkový paušál)</t>
  </si>
  <si>
    <t>Cestovné celkem (RP 5173 - musí odpovídat IISSP)</t>
  </si>
  <si>
    <t>Kontrolní součty</t>
  </si>
  <si>
    <t>Paragraf</t>
  </si>
  <si>
    <t>druh jídla</t>
  </si>
  <si>
    <t>hlavní jídlo</t>
  </si>
  <si>
    <t>polévka</t>
  </si>
  <si>
    <t>salát</t>
  </si>
  <si>
    <t>moučník</t>
  </si>
  <si>
    <t>11a.</t>
  </si>
  <si>
    <t>Stravování - jídelny</t>
  </si>
  <si>
    <t>11a. Stravování jídelna</t>
  </si>
  <si>
    <t>13a. Bezvýsledné exekuce</t>
  </si>
  <si>
    <t>Přehled počtu a čerpání bagatelních exekucí na okresní/obvodních soudech k 31. 12. 2024</t>
  </si>
  <si>
    <t>PROPLACENÉ bezvýsledné exekuce k 31. 12. 2024</t>
  </si>
  <si>
    <t>NEPROPLACENÉ bezvýsledné exekuce k 31.12.2024</t>
  </si>
  <si>
    <t>13a.</t>
  </si>
  <si>
    <t>Bezvýsledné exekuce</t>
  </si>
  <si>
    <t>4.5. bod 2</t>
  </si>
  <si>
    <t>Skutečnost 2024</t>
  </si>
  <si>
    <t>jiná (v kWh, GJ,  časová..)</t>
  </si>
  <si>
    <t>jiná</t>
  </si>
  <si>
    <t>Paušální náhrady soudcům*</t>
  </si>
  <si>
    <t>Objem prostředků na zahraniční pracovní cesty v Kč - rozpočtová položka 5173</t>
  </si>
  <si>
    <t xml:space="preserve">Rok / rozpočtová položka </t>
  </si>
  <si>
    <t>Rok 2023</t>
  </si>
  <si>
    <r>
      <t xml:space="preserve">Řádek </t>
    </r>
    <r>
      <rPr>
        <b/>
        <sz val="11"/>
        <color theme="1"/>
        <rFont val="Calibri"/>
        <family val="2"/>
        <charset val="238"/>
        <scheme val="minor"/>
      </rPr>
      <t>"Celkem" musí odpovídat</t>
    </r>
    <r>
      <rPr>
        <sz val="11"/>
        <color theme="1"/>
        <rFont val="Calibri"/>
        <family val="2"/>
        <scheme val="minor"/>
      </rPr>
      <t xml:space="preserve"> hodnotě ve </t>
    </r>
    <r>
      <rPr>
        <b/>
        <sz val="11"/>
        <color theme="1"/>
        <rFont val="Calibri"/>
        <family val="2"/>
        <charset val="238"/>
        <scheme val="minor"/>
      </rPr>
      <t>státní pokladně</t>
    </r>
    <r>
      <rPr>
        <sz val="11"/>
        <color theme="1"/>
        <rFont val="Calibri"/>
        <family val="2"/>
        <scheme val="minor"/>
      </rPr>
      <t>. Pokud tomu tak není, OSS tento rozdíl okomentuje v textové části Rozboru hospodaření.
*Pro přehled o celkovém čerpání na rozpočtové položce 5196, je přidán i rozlišovací znak 51962, který se týká paušálních náhrad soudců.</t>
    </r>
  </si>
  <si>
    <t>Popis</t>
  </si>
  <si>
    <t>Úspora (finanční, jiná)</t>
  </si>
  <si>
    <t>PROPLACENÉ bagatelní exekuce k 31. 12. 2024</t>
  </si>
  <si>
    <t>NEPROPLACENÉ bagatelní exekuce k 31.12.2024</t>
  </si>
  <si>
    <t>Stav nároků z nespotřebovaných výdajů k 31. 12. 2024 (v tis. Kč)</t>
  </si>
  <si>
    <t>18. xxx</t>
  </si>
  <si>
    <t>24. volná tabulka</t>
  </si>
  <si>
    <t>Dopady válečného konfliktu na Ukrajině na výdaje státního rozpočtu (včetně státních fondů a příspěvkových organizací) v roce 2024 (tis. Kč)</t>
  </si>
  <si>
    <t>Skutečnost roku 2024
 v tis. Kč</t>
  </si>
  <si>
    <t>xxx</t>
  </si>
  <si>
    <t>volná tabulka</t>
  </si>
  <si>
    <t>Z důvodu ukončení některých šetření je zrušena tabulka č. 18 a 24, které budou využity v budoucnu na jiná šetření.</t>
  </si>
  <si>
    <t>4.13.</t>
  </si>
  <si>
    <t>4.13.3.</t>
  </si>
  <si>
    <t>4.13.4.</t>
  </si>
  <si>
    <t>4.15., 4.13.2.</t>
  </si>
  <si>
    <t>4.16.1.</t>
  </si>
  <si>
    <t>4.17.</t>
  </si>
  <si>
    <t>4.18.1.</t>
  </si>
  <si>
    <t>4.19.</t>
  </si>
  <si>
    <t>Změny v Metodickém postupu rozboru hospodaření pro rok 2024 jsou podbarveny žlutě.</t>
  </si>
  <si>
    <t>Schválený rozpočet 2024</t>
  </si>
  <si>
    <t>Rozpočet po změnách 2024</t>
  </si>
  <si>
    <t>Konečný rozpočet 2024</t>
  </si>
  <si>
    <t>Index skutečnosti 2024/2023</t>
  </si>
  <si>
    <t>Zapojené prostředky NNV v roce 2024</t>
  </si>
  <si>
    <t>549- Ostatní neinvestiční transfery</t>
  </si>
  <si>
    <r>
      <t>Rozpočet po změnách</t>
    </r>
    <r>
      <rPr>
        <sz val="12"/>
        <color rgb="FF000000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>2024</t>
    </r>
  </si>
  <si>
    <t>Skutečné čerpání 2024</t>
  </si>
  <si>
    <t>Zapojené prostředky NNV v roce 2024</t>
  </si>
  <si>
    <t>OS Klatovy</t>
  </si>
  <si>
    <t>5011 -platy zaměstnanců</t>
  </si>
  <si>
    <t>§25a z.č. 218/2000</t>
  </si>
  <si>
    <t>5031-pojistné soc.zab.</t>
  </si>
  <si>
    <t>5032-pojistné zdrav.poj.</t>
  </si>
  <si>
    <t>5342- převody FKSP</t>
  </si>
  <si>
    <t>Skutečnost k 31.12.2024</t>
  </si>
  <si>
    <t>1.1. -29.2.2024</t>
  </si>
  <si>
    <t>1.3.-31.12.2024</t>
  </si>
  <si>
    <t>Rozpočet 2024 v Kč</t>
  </si>
  <si>
    <t>Zapojené NNV v roce 2024</t>
  </si>
  <si>
    <t>Porovnání skutečností
 (2024 a 2023)</t>
  </si>
  <si>
    <t>Porovnání skutečností (2024 a 2023)</t>
  </si>
  <si>
    <t>Hodnocení výdajů programového financování za rok 2024 v tis. Kč na 2 desetinná místa</t>
  </si>
  <si>
    <t>Skutečnost v roce 2024</t>
  </si>
  <si>
    <t>DHIM</t>
  </si>
  <si>
    <t>Všeobecný materiál</t>
  </si>
  <si>
    <t>Poštovné</t>
  </si>
  <si>
    <t>Telefonní poplatky</t>
  </si>
  <si>
    <t>Služby zpracování dat IT</t>
  </si>
  <si>
    <t>Nákup služeb</t>
  </si>
  <si>
    <t>Opravy a údržba</t>
  </si>
  <si>
    <t>Čerpáno v roce 2024 v tis. Kč</t>
  </si>
  <si>
    <t>036V021800002</t>
  </si>
  <si>
    <t>OS Klatovy-fyzické zabezpečení serverovny OSZ Klatovy</t>
  </si>
  <si>
    <t>036V021100102</t>
  </si>
  <si>
    <t>OS Klatovy-obměna zálohovacího serveru</t>
  </si>
  <si>
    <t>136V011001433</t>
  </si>
  <si>
    <t>OS Klatovy-obměna diskového pole a serverů</t>
  </si>
  <si>
    <t>036V021100131</t>
  </si>
  <si>
    <t>OS Klatovy - nákup tiskáren</t>
  </si>
  <si>
    <t>036V021200035</t>
  </si>
  <si>
    <t>OS Klatovy-připojení OS a OSZ k PCO</t>
  </si>
  <si>
    <t>036V 021300025</t>
  </si>
  <si>
    <t>OS Klatovy - nákup referentského vozidla</t>
  </si>
  <si>
    <t>036V021100259</t>
  </si>
  <si>
    <t>OS Klatovy - instalace videokonf.komponent CISCO</t>
  </si>
  <si>
    <t>Termín dokončení akce 28. 2. 2025</t>
  </si>
  <si>
    <t>Počáteční stav k 1.1.2024</t>
  </si>
  <si>
    <t>Nezapojené NNV k 31.12.2024</t>
  </si>
  <si>
    <t>Skutečné čerpání k 31.12.2024</t>
  </si>
  <si>
    <t>Nečerpané, zapojené NNV k 31.12.2024</t>
  </si>
  <si>
    <t>Stav k 1.1.2025</t>
  </si>
  <si>
    <t>Ukončené nároky v roce 2024</t>
  </si>
  <si>
    <t>Realizace akce instalace videokonf. setů CISCO k 28. 2. 2025</t>
  </si>
  <si>
    <t>záloha na vodné</t>
  </si>
  <si>
    <t>KDZ/13/2024</t>
  </si>
  <si>
    <t>ŠVAK, a.s. Klatovy</t>
  </si>
  <si>
    <t>Okresní soud v Klatovech</t>
  </si>
  <si>
    <t>Ušlý výdělek a paušály přísedících leden 2024 před zapojením NNV</t>
  </si>
  <si>
    <t>Realizace akce instalace videokonf. setů CISCO k 28. 2. 2025, ušlý výdělek a paušály přísedících za leden 2024 před zapojením NNV</t>
  </si>
  <si>
    <t>536-Ost.neinv. transfery jiným rozpočtům</t>
  </si>
  <si>
    <t>534 - Nein.převody vl. fondům</t>
  </si>
  <si>
    <t>504-Výdaje za odměny za už.duš.vlastnictví</t>
  </si>
  <si>
    <t>590 - Ostatní nein.výdaje</t>
  </si>
  <si>
    <t>Menší potřeba oprav v budově s ohledem na rozsáhlejší údržbové práce v budovách soudu v letech předchozích, menší poruchovost kamerového systému.</t>
  </si>
  <si>
    <t>Změna v úhradě stravného zaměstnanců, přechod na stravenkový paušál od 1. 3. 2024, již nepřispíváno na nákup e-stravenky.</t>
  </si>
  <si>
    <t>Nižší cena za kopie z kop.strojů  vyjednaná soudem u dodavatele Kyocera.</t>
  </si>
  <si>
    <t>Nově vysoutěžená nižší cena u operátora O2 na základě Rámcové dohody uzavřené Msp. ČR.</t>
  </si>
  <si>
    <t>Přechod na hybridní poštu v od 4. 3. 2024 , s tím související úspora na poštovních poplatcích.</t>
  </si>
  <si>
    <t>Přechod na hybridní poštu v od 4. 3. 2024 , s tím související úspora za nákup obálek.</t>
  </si>
  <si>
    <t>Menší potřeba obměny vybavení s ohledem na nákupy vybavení nábytkem a elektronikou v předchozích letech.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</si>
</sst>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7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i/>
      <sz val="10"/>
      <color rgb="FF000000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i/>
      <sz val="12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i/>
      <sz val="11"/>
      <color rgb="FF000000"/>
      <name val="Bookman Old Style"/>
      <family val="1"/>
      <charset val="238"/>
    </font>
    <font>
      <sz val="11"/>
      <color rgb="FF0070C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8"/>
      <name val="Calibri"/>
      <family val="2"/>
      <scheme val="minor"/>
    </font>
    <font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7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rgb="FF00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charset val="238"/>
      <scheme val="minor"/>
    </font>
    <font>
      <i/>
      <sz val="11"/>
      <color rgb="FF00B05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rgb="FF00B050"/>
      <name val="Calibri"/>
      <family val="2"/>
      <scheme val="minor"/>
    </font>
    <font>
      <i/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/>
      <top style="thin">
        <color indexed="64"/>
      </top>
      <bottom/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6" fillId="0" borderId="0"/>
  </cellStyleXfs>
  <cellXfs count="340">
    <xf numFmtId="0" fontId="0" fillId="0" borderId="0" xfId="0"/>
    <xf numFmtId="0" fontId="0" fillId="0" borderId="0" xfId="0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0" fillId="0" borderId="1" xfId="0" applyBorder="1"/>
    <xf numFmtId="4" fontId="10" fillId="0" borderId="1" xfId="0" applyNumberFormat="1" applyFont="1" applyBorder="1"/>
    <xf numFmtId="9" fontId="10" fillId="0" borderId="1" xfId="1" applyFont="1" applyBorder="1"/>
    <xf numFmtId="0" fontId="9" fillId="4" borderId="1" xfId="0" applyFont="1" applyFill="1" applyBorder="1"/>
    <xf numFmtId="4" fontId="13" fillId="4" borderId="1" xfId="0" applyNumberFormat="1" applyFont="1" applyFill="1" applyBorder="1"/>
    <xf numFmtId="9" fontId="13" fillId="4" borderId="1" xfId="1" applyFont="1" applyFill="1" applyBorder="1"/>
    <xf numFmtId="0" fontId="10" fillId="0" borderId="1" xfId="0" applyFont="1" applyBorder="1" applyAlignment="1">
      <alignment vertical="center" wrapText="1"/>
    </xf>
    <xf numFmtId="0" fontId="13" fillId="2" borderId="1" xfId="0" applyFont="1" applyFill="1" applyBorder="1" applyAlignment="1">
      <alignment vertical="center" wrapText="1"/>
    </xf>
    <xf numFmtId="0" fontId="15" fillId="0" borderId="1" xfId="0" applyFont="1" applyBorder="1"/>
    <xf numFmtId="4" fontId="15" fillId="0" borderId="1" xfId="0" applyNumberFormat="1" applyFont="1" applyBorder="1"/>
    <xf numFmtId="9" fontId="15" fillId="0" borderId="1" xfId="1" applyFont="1" applyBorder="1"/>
    <xf numFmtId="9" fontId="15" fillId="0" borderId="1" xfId="1" applyFont="1" applyBorder="1" applyAlignment="1">
      <alignment wrapText="1"/>
    </xf>
    <xf numFmtId="0" fontId="12" fillId="4" borderId="1" xfId="0" applyFont="1" applyFill="1" applyBorder="1"/>
    <xf numFmtId="4" fontId="12" fillId="4" borderId="1" xfId="0" applyNumberFormat="1" applyFont="1" applyFill="1" applyBorder="1"/>
    <xf numFmtId="9" fontId="12" fillId="4" borderId="1" xfId="1" applyFont="1" applyFill="1" applyBorder="1"/>
    <xf numFmtId="0" fontId="19" fillId="6" borderId="1" xfId="0" applyFont="1" applyFill="1" applyBorder="1" applyAlignment="1">
      <alignment vertical="center"/>
    </xf>
    <xf numFmtId="0" fontId="17" fillId="6" borderId="1" xfId="0" applyFont="1" applyFill="1" applyBorder="1" applyAlignment="1">
      <alignment vertical="center"/>
    </xf>
    <xf numFmtId="0" fontId="17" fillId="6" borderId="1" xfId="0" applyFont="1" applyFill="1" applyBorder="1" applyAlignment="1">
      <alignment vertical="center" wrapText="1"/>
    </xf>
    <xf numFmtId="0" fontId="10" fillId="0" borderId="4" xfId="0" applyFont="1" applyBorder="1"/>
    <xf numFmtId="0" fontId="0" fillId="0" borderId="5" xfId="0" applyBorder="1"/>
    <xf numFmtId="0" fontId="20" fillId="0" borderId="5" xfId="0" applyFont="1" applyBorder="1" applyAlignment="1">
      <alignment vertical="center" wrapText="1"/>
    </xf>
    <xf numFmtId="0" fontId="21" fillId="3" borderId="1" xfId="0" applyFont="1" applyFill="1" applyBorder="1" applyAlignment="1">
      <alignment vertical="center"/>
    </xf>
    <xf numFmtId="0" fontId="20" fillId="3" borderId="1" xfId="0" applyFont="1" applyFill="1" applyBorder="1" applyAlignment="1">
      <alignment vertical="center"/>
    </xf>
    <xf numFmtId="0" fontId="20" fillId="3" borderId="1" xfId="0" applyFont="1" applyFill="1" applyBorder="1" applyAlignment="1">
      <alignment vertical="center" wrapText="1"/>
    </xf>
    <xf numFmtId="0" fontId="22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vertical="center"/>
    </xf>
    <xf numFmtId="0" fontId="20" fillId="0" borderId="1" xfId="0" applyFont="1" applyBorder="1" applyAlignment="1">
      <alignment vertical="center" wrapText="1"/>
    </xf>
    <xf numFmtId="0" fontId="22" fillId="0" borderId="1" xfId="0" applyFont="1" applyBorder="1" applyAlignment="1">
      <alignment horizontal="center" vertical="center"/>
    </xf>
    <xf numFmtId="0" fontId="23" fillId="0" borderId="6" xfId="0" applyFont="1" applyBorder="1"/>
    <xf numFmtId="0" fontId="0" fillId="0" borderId="6" xfId="0" applyBorder="1"/>
    <xf numFmtId="0" fontId="26" fillId="0" borderId="7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 indent="9"/>
    </xf>
    <xf numFmtId="0" fontId="17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0" fillId="0" borderId="10" xfId="0" applyFill="1" applyBorder="1"/>
    <xf numFmtId="0" fontId="17" fillId="0" borderId="1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11" xfId="0" applyFill="1" applyBorder="1"/>
    <xf numFmtId="0" fontId="31" fillId="0" borderId="1" xfId="0" applyFont="1" applyFill="1" applyBorder="1" applyAlignment="1">
      <alignment horizontal="center" vertical="center"/>
    </xf>
    <xf numFmtId="0" fontId="16" fillId="0" borderId="0" xfId="2" applyFont="1" applyAlignment="1" applyProtection="1">
      <alignment horizontal="center"/>
      <protection locked="0"/>
    </xf>
    <xf numFmtId="0" fontId="16" fillId="0" borderId="0" xfId="2" applyFont="1" applyProtection="1">
      <protection locked="0"/>
    </xf>
    <xf numFmtId="0" fontId="6" fillId="0" borderId="0" xfId="2" applyProtection="1">
      <protection locked="0"/>
    </xf>
    <xf numFmtId="0" fontId="32" fillId="0" borderId="0" xfId="2" applyFont="1" applyAlignment="1" applyProtection="1">
      <alignment horizontal="center"/>
      <protection locked="0"/>
    </xf>
    <xf numFmtId="0" fontId="29" fillId="0" borderId="0" xfId="2" applyFont="1" applyProtection="1">
      <protection locked="0"/>
    </xf>
    <xf numFmtId="0" fontId="6" fillId="0" borderId="0" xfId="2" applyAlignment="1" applyProtection="1">
      <alignment horizontal="center"/>
      <protection locked="0"/>
    </xf>
    <xf numFmtId="0" fontId="18" fillId="0" borderId="1" xfId="2" applyFont="1" applyBorder="1" applyAlignment="1" applyProtection="1">
      <alignment horizontal="center" vertical="center"/>
      <protection locked="0"/>
    </xf>
    <xf numFmtId="0" fontId="34" fillId="0" borderId="1" xfId="2" applyFont="1" applyBorder="1" applyAlignment="1">
      <alignment horizontal="center"/>
    </xf>
    <xf numFmtId="0" fontId="34" fillId="0" borderId="1" xfId="2" applyFont="1" applyBorder="1" applyAlignment="1" applyProtection="1">
      <alignment horizontal="right"/>
      <protection locked="0"/>
    </xf>
    <xf numFmtId="0" fontId="34" fillId="0" borderId="1" xfId="2" applyFont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0" fontId="0" fillId="0" borderId="1" xfId="0" applyBorder="1" applyAlignment="1">
      <alignment vertical="center" wrapText="1"/>
    </xf>
    <xf numFmtId="0" fontId="10" fillId="0" borderId="0" xfId="0" applyFont="1"/>
    <xf numFmtId="0" fontId="12" fillId="2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36" fillId="2" borderId="1" xfId="0" applyFont="1" applyFill="1" applyBorder="1" applyAlignment="1">
      <alignment horizontal="center" vertical="center" wrapText="1"/>
    </xf>
    <xf numFmtId="0" fontId="37" fillId="3" borderId="1" xfId="0" applyFont="1" applyFill="1" applyBorder="1" applyAlignment="1">
      <alignment horizontal="justify" vertical="center" wrapText="1"/>
    </xf>
    <xf numFmtId="0" fontId="38" fillId="0" borderId="1" xfId="0" applyFont="1" applyBorder="1" applyAlignment="1">
      <alignment horizontal="right" vertical="center" wrapText="1"/>
    </xf>
    <xf numFmtId="0" fontId="38" fillId="0" borderId="1" xfId="0" applyFont="1" applyBorder="1" applyAlignment="1">
      <alignment horizontal="right" vertical="center"/>
    </xf>
    <xf numFmtId="0" fontId="37" fillId="0" borderId="1" xfId="0" applyFont="1" applyBorder="1" applyAlignment="1">
      <alignment horizontal="right" vertical="center"/>
    </xf>
    <xf numFmtId="0" fontId="37" fillId="0" borderId="1" xfId="0" applyFont="1" applyBorder="1" applyAlignment="1">
      <alignment horizontal="center" vertical="center" wrapText="1"/>
    </xf>
    <xf numFmtId="0" fontId="40" fillId="3" borderId="1" xfId="0" applyFont="1" applyFill="1" applyBorder="1" applyAlignment="1">
      <alignment vertical="center"/>
    </xf>
    <xf numFmtId="0" fontId="41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44" fillId="2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right" vertical="center" wrapText="1"/>
    </xf>
    <xf numFmtId="0" fontId="18" fillId="2" borderId="1" xfId="0" applyFont="1" applyFill="1" applyBorder="1" applyAlignment="1">
      <alignment horizontal="right"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wrapText="1"/>
    </xf>
    <xf numFmtId="0" fontId="15" fillId="0" borderId="1" xfId="0" applyFont="1" applyBorder="1" applyAlignment="1">
      <alignment horizontal="center"/>
    </xf>
    <xf numFmtId="0" fontId="9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11" fillId="0" borderId="1" xfId="0" applyFont="1" applyBorder="1" applyAlignment="1">
      <alignment horizontal="center" vertical="center" wrapText="1"/>
    </xf>
    <xf numFmtId="0" fontId="46" fillId="2" borderId="1" xfId="0" applyFont="1" applyFill="1" applyBorder="1" applyAlignment="1">
      <alignment horizontal="center" vertical="center" wrapText="1"/>
    </xf>
    <xf numFmtId="0" fontId="38" fillId="3" borderId="1" xfId="0" applyFont="1" applyFill="1" applyBorder="1" applyAlignment="1">
      <alignment vertical="center" wrapText="1"/>
    </xf>
    <xf numFmtId="0" fontId="38" fillId="0" borderId="1" xfId="0" applyFont="1" applyBorder="1" applyAlignment="1">
      <alignment vertical="center" wrapText="1"/>
    </xf>
    <xf numFmtId="0" fontId="47" fillId="2" borderId="1" xfId="0" applyFont="1" applyFill="1" applyBorder="1" applyAlignment="1">
      <alignment horizontal="center" vertical="center" wrapText="1"/>
    </xf>
    <xf numFmtId="0" fontId="48" fillId="2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20" fillId="0" borderId="12" xfId="0" applyFont="1" applyBorder="1" applyAlignment="1">
      <alignment vertical="center" wrapText="1"/>
    </xf>
    <xf numFmtId="0" fontId="20" fillId="0" borderId="12" xfId="0" applyFont="1" applyBorder="1" applyAlignment="1">
      <alignment horizontal="center" vertical="center" wrapText="1"/>
    </xf>
    <xf numFmtId="0" fontId="30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vertical="center" wrapText="1"/>
    </xf>
    <xf numFmtId="0" fontId="43" fillId="0" borderId="6" xfId="0" applyFont="1" applyBorder="1"/>
    <xf numFmtId="0" fontId="15" fillId="0" borderId="6" xfId="0" applyFont="1" applyBorder="1" applyAlignment="1">
      <alignment horizontal="center"/>
    </xf>
    <xf numFmtId="0" fontId="15" fillId="0" borderId="6" xfId="0" applyFont="1" applyBorder="1"/>
    <xf numFmtId="0" fontId="5" fillId="0" borderId="1" xfId="0" applyFont="1" applyBorder="1" applyAlignment="1">
      <alignment vertical="center" wrapText="1"/>
    </xf>
    <xf numFmtId="0" fontId="13" fillId="0" borderId="0" xfId="0" applyFont="1"/>
    <xf numFmtId="0" fontId="50" fillId="0" borderId="17" xfId="0" applyFont="1" applyBorder="1" applyAlignment="1">
      <alignment vertical="center"/>
    </xf>
    <xf numFmtId="0" fontId="51" fillId="0" borderId="0" xfId="0" applyFont="1"/>
    <xf numFmtId="0" fontId="28" fillId="0" borderId="0" xfId="0" applyFont="1"/>
    <xf numFmtId="0" fontId="28" fillId="0" borderId="0" xfId="0" applyFont="1" applyAlignment="1">
      <alignment vertical="top"/>
    </xf>
    <xf numFmtId="0" fontId="28" fillId="0" borderId="0" xfId="0" applyFont="1" applyAlignment="1">
      <alignment vertical="top" wrapText="1"/>
    </xf>
    <xf numFmtId="0" fontId="9" fillId="2" borderId="1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vertical="center" wrapText="1"/>
    </xf>
    <xf numFmtId="0" fontId="9" fillId="8" borderId="1" xfId="0" applyFont="1" applyFill="1" applyBorder="1" applyAlignment="1">
      <alignment horizontal="center"/>
    </xf>
    <xf numFmtId="0" fontId="9" fillId="8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27" fillId="8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4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4" fillId="0" borderId="1" xfId="0" applyFont="1" applyBorder="1" applyAlignment="1">
      <alignment wrapText="1"/>
    </xf>
    <xf numFmtId="0" fontId="44" fillId="0" borderId="1" xfId="0" applyFont="1" applyBorder="1" applyAlignment="1">
      <alignment horizontal="center" vertical="center" wrapText="1"/>
    </xf>
    <xf numFmtId="0" fontId="44" fillId="0" borderId="1" xfId="0" applyFont="1" applyBorder="1" applyAlignment="1">
      <alignment vertical="center" wrapText="1"/>
    </xf>
    <xf numFmtId="0" fontId="11" fillId="0" borderId="1" xfId="0" applyFont="1" applyBorder="1" applyAlignment="1">
      <alignment wrapText="1"/>
    </xf>
    <xf numFmtId="0" fontId="1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16" fillId="0" borderId="1" xfId="0" applyFont="1" applyBorder="1" applyAlignment="1">
      <alignment wrapText="1"/>
    </xf>
    <xf numFmtId="0" fontId="16" fillId="0" borderId="1" xfId="0" applyFont="1" applyBorder="1"/>
    <xf numFmtId="0" fontId="16" fillId="0" borderId="1" xfId="0" applyFont="1" applyBorder="1" applyAlignment="1">
      <alignment horizontal="center" vertical="center"/>
    </xf>
    <xf numFmtId="0" fontId="5" fillId="0" borderId="1" xfId="0" applyFont="1" applyBorder="1"/>
    <xf numFmtId="4" fontId="0" fillId="0" borderId="1" xfId="0" applyNumberFormat="1" applyBorder="1"/>
    <xf numFmtId="0" fontId="5" fillId="0" borderId="0" xfId="0" applyFont="1" applyAlignment="1">
      <alignment vertical="center"/>
    </xf>
    <xf numFmtId="0" fontId="11" fillId="0" borderId="0" xfId="0" applyFont="1"/>
    <xf numFmtId="0" fontId="13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0" xfId="0" applyFont="1"/>
    <xf numFmtId="0" fontId="50" fillId="0" borderId="0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52" fillId="0" borderId="0" xfId="0" applyFont="1" applyAlignment="1">
      <alignment horizontal="center"/>
    </xf>
    <xf numFmtId="17" fontId="52" fillId="0" borderId="0" xfId="0" applyNumberFormat="1" applyFont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4" fontId="13" fillId="0" borderId="1" xfId="0" applyNumberFormat="1" applyFont="1" applyBorder="1" applyAlignment="1">
      <alignment vertical="center" wrapText="1"/>
    </xf>
    <xf numFmtId="3" fontId="10" fillId="0" borderId="1" xfId="0" applyNumberFormat="1" applyFont="1" applyBorder="1" applyAlignment="1">
      <alignment vertical="center" wrapText="1"/>
    </xf>
    <xf numFmtId="3" fontId="13" fillId="0" borderId="1" xfId="0" applyNumberFormat="1" applyFont="1" applyBorder="1" applyAlignment="1">
      <alignment vertical="center" wrapText="1"/>
    </xf>
    <xf numFmtId="10" fontId="9" fillId="0" borderId="1" xfId="1" applyNumberFormat="1" applyFont="1" applyBorder="1" applyAlignment="1">
      <alignment vertical="center"/>
    </xf>
    <xf numFmtId="0" fontId="28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vertical="center" wrapText="1"/>
    </xf>
    <xf numFmtId="10" fontId="4" fillId="0" borderId="1" xfId="1" applyNumberFormat="1" applyFont="1" applyBorder="1" applyAlignment="1">
      <alignment vertical="center"/>
    </xf>
    <xf numFmtId="2" fontId="10" fillId="0" borderId="1" xfId="0" applyNumberFormat="1" applyFont="1" applyBorder="1" applyAlignment="1">
      <alignment vertical="center" wrapText="1"/>
    </xf>
    <xf numFmtId="2" fontId="13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10" borderId="1" xfId="0" applyFont="1" applyFill="1" applyBorder="1" applyAlignment="1">
      <alignment horizontal="center" vertical="center"/>
    </xf>
    <xf numFmtId="0" fontId="13" fillId="10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center" wrapText="1"/>
    </xf>
    <xf numFmtId="0" fontId="9" fillId="10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left"/>
    </xf>
    <xf numFmtId="4" fontId="10" fillId="0" borderId="1" xfId="0" applyNumberFormat="1" applyFont="1" applyBorder="1" applyAlignment="1">
      <alignment horizontal="center" vertical="center" wrapText="1"/>
    </xf>
    <xf numFmtId="4" fontId="1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4" fontId="16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5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6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18" fillId="0" borderId="1" xfId="2" applyFont="1" applyBorder="1" applyAlignment="1" applyProtection="1">
      <alignment horizontal="center" vertical="center" wrapText="1"/>
      <protection locked="0"/>
    </xf>
    <xf numFmtId="0" fontId="34" fillId="0" borderId="1" xfId="2" applyFont="1" applyBorder="1" applyAlignment="1">
      <alignment wrapText="1"/>
    </xf>
    <xf numFmtId="0" fontId="34" fillId="0" borderId="1" xfId="2" applyFont="1" applyBorder="1" applyAlignment="1" applyProtection="1">
      <alignment horizontal="left" wrapText="1"/>
      <protection locked="0"/>
    </xf>
    <xf numFmtId="0" fontId="6" fillId="0" borderId="0" xfId="2" applyAlignment="1" applyProtection="1">
      <alignment wrapText="1"/>
      <protection locked="0"/>
    </xf>
    <xf numFmtId="0" fontId="9" fillId="0" borderId="1" xfId="2" applyFont="1" applyBorder="1" applyAlignment="1" applyProtection="1">
      <alignment horizontal="center" vertical="center" wrapText="1"/>
      <protection locked="0"/>
    </xf>
    <xf numFmtId="0" fontId="16" fillId="0" borderId="1" xfId="2" applyFont="1" applyBorder="1" applyAlignment="1" applyProtection="1">
      <alignment horizontal="center"/>
      <protection locked="0"/>
    </xf>
    <xf numFmtId="0" fontId="29" fillId="0" borderId="1" xfId="2" applyFont="1" applyBorder="1" applyAlignment="1" applyProtection="1">
      <alignment horizontal="center"/>
      <protection locked="0"/>
    </xf>
    <xf numFmtId="0" fontId="29" fillId="0" borderId="1" xfId="2" applyFont="1" applyBorder="1" applyProtection="1">
      <protection locked="0"/>
    </xf>
    <xf numFmtId="0" fontId="32" fillId="0" borderId="1" xfId="2" applyFont="1" applyBorder="1" applyAlignment="1" applyProtection="1">
      <alignment horizontal="center"/>
      <protection locked="0"/>
    </xf>
    <xf numFmtId="0" fontId="6" fillId="0" borderId="1" xfId="2" applyBorder="1" applyProtection="1">
      <protection locked="0"/>
    </xf>
    <xf numFmtId="0" fontId="46" fillId="0" borderId="1" xfId="0" applyFont="1" applyBorder="1" applyAlignment="1">
      <alignment vertical="center"/>
    </xf>
    <xf numFmtId="0" fontId="46" fillId="0" borderId="1" xfId="0" applyFont="1" applyBorder="1" applyAlignment="1">
      <alignment horizontal="right" vertical="center"/>
    </xf>
    <xf numFmtId="0" fontId="38" fillId="0" borderId="1" xfId="0" applyFont="1" applyBorder="1" applyAlignment="1">
      <alignment vertical="center"/>
    </xf>
    <xf numFmtId="0" fontId="52" fillId="0" borderId="0" xfId="0" applyFont="1"/>
    <xf numFmtId="0" fontId="10" fillId="0" borderId="14" xfId="0" applyFont="1" applyBorder="1" applyAlignment="1">
      <alignment horizontal="right" vertical="center"/>
    </xf>
    <xf numFmtId="0" fontId="10" fillId="0" borderId="14" xfId="0" applyFont="1" applyBorder="1"/>
    <xf numFmtId="164" fontId="10" fillId="10" borderId="14" xfId="0" applyNumberFormat="1" applyFont="1" applyFill="1" applyBorder="1"/>
    <xf numFmtId="0" fontId="10" fillId="0" borderId="15" xfId="0" applyFont="1" applyBorder="1" applyAlignment="1">
      <alignment horizontal="right" vertical="center"/>
    </xf>
    <xf numFmtId="0" fontId="10" fillId="0" borderId="15" xfId="0" applyFont="1" applyBorder="1"/>
    <xf numFmtId="164" fontId="10" fillId="10" borderId="15" xfId="0" applyNumberFormat="1" applyFont="1" applyFill="1" applyBorder="1"/>
    <xf numFmtId="0" fontId="10" fillId="0" borderId="15" xfId="0" applyFont="1" applyBorder="1" applyAlignment="1">
      <alignment horizontal="center" vertical="center"/>
    </xf>
    <xf numFmtId="0" fontId="10" fillId="0" borderId="15" xfId="0" applyFont="1" applyBorder="1" applyAlignment="1">
      <alignment horizontal="left"/>
    </xf>
    <xf numFmtId="0" fontId="10" fillId="0" borderId="16" xfId="0" applyFont="1" applyBorder="1" applyAlignment="1">
      <alignment horizontal="center" vertical="center"/>
    </xf>
    <xf numFmtId="0" fontId="10" fillId="0" borderId="16" xfId="0" applyFont="1" applyBorder="1" applyAlignment="1">
      <alignment horizontal="left"/>
    </xf>
    <xf numFmtId="164" fontId="10" fillId="10" borderId="16" xfId="0" applyNumberFormat="1" applyFont="1" applyFill="1" applyBorder="1"/>
    <xf numFmtId="0" fontId="13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/>
    </xf>
    <xf numFmtId="0" fontId="13" fillId="0" borderId="1" xfId="0" applyFont="1" applyBorder="1" applyAlignment="1">
      <alignment horizontal="center" vertical="center"/>
    </xf>
    <xf numFmtId="164" fontId="55" fillId="0" borderId="1" xfId="0" applyNumberFormat="1" applyFont="1" applyBorder="1"/>
    <xf numFmtId="0" fontId="13" fillId="2" borderId="1" xfId="0" applyFont="1" applyFill="1" applyBorder="1" applyAlignment="1">
      <alignment horizontal="center" vertical="center" wrapText="1"/>
    </xf>
    <xf numFmtId="0" fontId="56" fillId="0" borderId="10" xfId="0" applyFont="1" applyBorder="1" applyAlignment="1">
      <alignment horizontal="right" vertical="center"/>
    </xf>
    <xf numFmtId="0" fontId="56" fillId="0" borderId="1" xfId="0" applyFont="1" applyBorder="1" applyAlignment="1">
      <alignment horizontal="center" vertical="center"/>
    </xf>
    <xf numFmtId="0" fontId="56" fillId="0" borderId="1" xfId="0" applyFont="1" applyBorder="1"/>
    <xf numFmtId="0" fontId="56" fillId="0" borderId="10" xfId="0" applyFont="1" applyBorder="1"/>
    <xf numFmtId="0" fontId="56" fillId="0" borderId="0" xfId="0" applyFont="1"/>
    <xf numFmtId="0" fontId="0" fillId="0" borderId="0" xfId="0" applyAlignment="1">
      <alignment wrapText="1"/>
    </xf>
    <xf numFmtId="0" fontId="58" fillId="0" borderId="0" xfId="2" applyFont="1" applyAlignment="1" applyProtection="1">
      <alignment wrapText="1"/>
      <protection locked="0"/>
    </xf>
    <xf numFmtId="0" fontId="58" fillId="0" borderId="0" xfId="2" applyFont="1" applyProtection="1">
      <protection locked="0"/>
    </xf>
    <xf numFmtId="0" fontId="59" fillId="0" borderId="0" xfId="0" applyFont="1"/>
    <xf numFmtId="0" fontId="15" fillId="0" borderId="18" xfId="0" applyFont="1" applyBorder="1" applyAlignment="1">
      <alignment vertical="top" wrapText="1"/>
    </xf>
    <xf numFmtId="0" fontId="15" fillId="0" borderId="0" xfId="0" applyFont="1" applyBorder="1" applyAlignment="1">
      <alignment vertical="top" wrapText="1"/>
    </xf>
    <xf numFmtId="0" fontId="13" fillId="2" borderId="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60" fillId="0" borderId="1" xfId="0" applyFont="1" applyBorder="1" applyAlignment="1">
      <alignment horizontal="center" vertical="center"/>
    </xf>
    <xf numFmtId="0" fontId="52" fillId="0" borderId="1" xfId="0" applyFont="1" applyBorder="1"/>
    <xf numFmtId="0" fontId="60" fillId="0" borderId="1" xfId="0" applyFont="1" applyBorder="1"/>
    <xf numFmtId="0" fontId="0" fillId="0" borderId="1" xfId="0" applyFill="1" applyBorder="1"/>
    <xf numFmtId="0" fontId="0" fillId="0" borderId="19" xfId="0" applyBorder="1" applyAlignment="1">
      <alignment vertical="center" wrapText="1"/>
    </xf>
    <xf numFmtId="3" fontId="52" fillId="0" borderId="1" xfId="0" applyNumberFormat="1" applyFont="1" applyBorder="1"/>
    <xf numFmtId="3" fontId="52" fillId="0" borderId="1" xfId="0" applyNumberFormat="1" applyFont="1" applyBorder="1" applyAlignment="1">
      <alignment wrapText="1"/>
    </xf>
    <xf numFmtId="0" fontId="52" fillId="0" borderId="1" xfId="0" applyFont="1" applyBorder="1" applyAlignment="1">
      <alignment horizontal="right"/>
    </xf>
    <xf numFmtId="0" fontId="52" fillId="0" borderId="1" xfId="0" applyFont="1" applyBorder="1" applyAlignment="1">
      <alignment wrapText="1"/>
    </xf>
    <xf numFmtId="3" fontId="52" fillId="0" borderId="1" xfId="0" applyNumberFormat="1" applyFont="1" applyBorder="1" applyAlignment="1">
      <alignment horizontal="right"/>
    </xf>
    <xf numFmtId="0" fontId="52" fillId="0" borderId="1" xfId="0" applyFont="1" applyFill="1" applyBorder="1"/>
    <xf numFmtId="0" fontId="35" fillId="0" borderId="1" xfId="2" applyFont="1" applyBorder="1" applyAlignment="1" applyProtection="1">
      <alignment horizontal="center"/>
      <protection locked="0"/>
    </xf>
    <xf numFmtId="0" fontId="24" fillId="0" borderId="1" xfId="0" applyFont="1" applyBorder="1" applyAlignment="1">
      <alignment horizontal="center" vertical="center" wrapText="1"/>
    </xf>
    <xf numFmtId="0" fontId="24" fillId="2" borderId="1" xfId="0" applyFont="1" applyFill="1" applyBorder="1" applyAlignment="1">
      <alignment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vertical="center" wrapText="1"/>
    </xf>
    <xf numFmtId="0" fontId="25" fillId="3" borderId="1" xfId="0" applyFont="1" applyFill="1" applyBorder="1" applyAlignment="1">
      <alignment horizontal="right" vertical="center" wrapText="1"/>
    </xf>
    <xf numFmtId="0" fontId="26" fillId="0" borderId="1" xfId="0" applyFont="1" applyBorder="1" applyAlignment="1">
      <alignment vertical="center" wrapText="1"/>
    </xf>
    <xf numFmtId="0" fontId="24" fillId="0" borderId="1" xfId="0" applyFont="1" applyBorder="1" applyAlignment="1">
      <alignment vertical="center" wrapText="1"/>
    </xf>
    <xf numFmtId="0" fontId="24" fillId="3" borderId="1" xfId="0" applyFont="1" applyFill="1" applyBorder="1" applyAlignment="1">
      <alignment horizontal="justify" vertical="center" wrapText="1"/>
    </xf>
    <xf numFmtId="0" fontId="25" fillId="3" borderId="1" xfId="0" applyFont="1" applyFill="1" applyBorder="1" applyAlignment="1">
      <alignment vertical="center" wrapText="1"/>
    </xf>
    <xf numFmtId="0" fontId="25" fillId="0" borderId="1" xfId="0" applyFont="1" applyBorder="1" applyAlignment="1">
      <alignment horizontal="right" vertical="center" wrapText="1"/>
    </xf>
    <xf numFmtId="0" fontId="25" fillId="0" borderId="1" xfId="0" applyFont="1" applyBorder="1" applyAlignment="1">
      <alignment vertical="center" wrapText="1"/>
    </xf>
    <xf numFmtId="0" fontId="49" fillId="0" borderId="1" xfId="0" applyFont="1" applyBorder="1" applyAlignment="1">
      <alignment horizontal="center" vertical="center"/>
    </xf>
    <xf numFmtId="0" fontId="49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53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 wrapText="1"/>
    </xf>
    <xf numFmtId="0" fontId="9" fillId="0" borderId="2" xfId="0" applyFont="1" applyBorder="1" applyAlignment="1">
      <alignment horizontal="center"/>
    </xf>
    <xf numFmtId="0" fontId="9" fillId="0" borderId="8" xfId="0" applyFont="1" applyBorder="1" applyAlignment="1">
      <alignment horizont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49" fillId="0" borderId="0" xfId="0" applyFont="1" applyAlignment="1">
      <alignment horizontal="center"/>
    </xf>
    <xf numFmtId="0" fontId="35" fillId="0" borderId="0" xfId="0" applyFont="1" applyBorder="1" applyAlignment="1">
      <alignment horizontal="center" vertical="center" wrapText="1"/>
    </xf>
    <xf numFmtId="0" fontId="35" fillId="0" borderId="0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27" fillId="3" borderId="19" xfId="0" applyFont="1" applyFill="1" applyBorder="1" applyAlignment="1">
      <alignment horizontal="center" vertical="center" wrapText="1"/>
    </xf>
    <xf numFmtId="0" fontId="27" fillId="3" borderId="13" xfId="0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7" fillId="0" borderId="3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33" fillId="0" borderId="8" xfId="2" applyFont="1" applyBorder="1" applyAlignment="1">
      <alignment horizontal="center"/>
    </xf>
    <xf numFmtId="0" fontId="34" fillId="0" borderId="0" xfId="2" applyFont="1" applyAlignment="1" applyProtection="1">
      <alignment horizontal="center"/>
      <protection locked="0"/>
    </xf>
    <xf numFmtId="0" fontId="0" fillId="0" borderId="1" xfId="0" applyBorder="1" applyAlignment="1">
      <alignment horizontal="center" vertical="center" wrapText="1"/>
    </xf>
    <xf numFmtId="0" fontId="9" fillId="0" borderId="8" xfId="0" applyFont="1" applyBorder="1" applyAlignment="1">
      <alignment horizontal="center"/>
    </xf>
    <xf numFmtId="0" fontId="39" fillId="2" borderId="1" xfId="0" applyFont="1" applyFill="1" applyBorder="1" applyAlignment="1">
      <alignment horizontal="center" vertical="center" wrapText="1"/>
    </xf>
    <xf numFmtId="0" fontId="36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18" fillId="2" borderId="1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/>
    </xf>
    <xf numFmtId="0" fontId="12" fillId="8" borderId="3" xfId="0" applyFont="1" applyFill="1" applyBorder="1" applyAlignment="1">
      <alignment horizontal="center" vertical="center"/>
    </xf>
    <xf numFmtId="0" fontId="12" fillId="8" borderId="9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0" fillId="0" borderId="8" xfId="0" applyBorder="1" applyAlignment="1">
      <alignment horizontal="center"/>
    </xf>
    <xf numFmtId="0" fontId="46" fillId="2" borderId="1" xfId="0" applyFont="1" applyFill="1" applyBorder="1" applyAlignment="1">
      <alignment horizontal="center" vertical="center" wrapText="1"/>
    </xf>
    <xf numFmtId="0" fontId="46" fillId="3" borderId="1" xfId="0" applyFont="1" applyFill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textRotation="90"/>
    </xf>
    <xf numFmtId="0" fontId="46" fillId="0" borderId="1" xfId="0" applyFont="1" applyFill="1" applyBorder="1" applyAlignment="1">
      <alignment horizontal="center" vertical="center"/>
    </xf>
    <xf numFmtId="0" fontId="46" fillId="0" borderId="3" xfId="0" applyFont="1" applyFill="1" applyBorder="1" applyAlignment="1">
      <alignment horizontal="center" vertical="center" wrapText="1"/>
    </xf>
    <xf numFmtId="0" fontId="46" fillId="0" borderId="9" xfId="0" applyFont="1" applyFill="1" applyBorder="1" applyAlignment="1">
      <alignment horizontal="center" vertical="center" wrapText="1"/>
    </xf>
    <xf numFmtId="0" fontId="17" fillId="9" borderId="1" xfId="0" applyFont="1" applyFill="1" applyBorder="1" applyAlignment="1">
      <alignment horizontal="center" vertical="center" wrapText="1"/>
    </xf>
    <xf numFmtId="0" fontId="28" fillId="0" borderId="0" xfId="0" applyFont="1" applyAlignment="1">
      <alignment vertical="top" wrapText="1"/>
    </xf>
    <xf numFmtId="0" fontId="54" fillId="0" borderId="8" xfId="0" applyFont="1" applyBorder="1" applyAlignment="1">
      <alignment horizontal="center" wrapText="1"/>
    </xf>
    <xf numFmtId="0" fontId="15" fillId="0" borderId="21" xfId="0" applyFont="1" applyBorder="1" applyAlignment="1">
      <alignment horizontal="left" vertical="top" wrapText="1"/>
    </xf>
    <xf numFmtId="0" fontId="15" fillId="0" borderId="17" xfId="0" applyFont="1" applyBorder="1" applyAlignment="1">
      <alignment horizontal="left" vertical="top" wrapText="1"/>
    </xf>
    <xf numFmtId="0" fontId="9" fillId="8" borderId="3" xfId="0" applyFont="1" applyFill="1" applyBorder="1" applyAlignment="1">
      <alignment horizontal="center" vertical="center" wrapText="1"/>
    </xf>
    <xf numFmtId="0" fontId="9" fillId="8" borderId="9" xfId="0" applyFont="1" applyFill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0" fillId="0" borderId="17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9" fillId="8" borderId="19" xfId="0" applyFont="1" applyFill="1" applyBorder="1" applyAlignment="1">
      <alignment horizontal="center"/>
    </xf>
    <xf numFmtId="0" fontId="9" fillId="8" borderId="13" xfId="0" applyFont="1" applyFill="1" applyBorder="1" applyAlignment="1">
      <alignment horizontal="center"/>
    </xf>
    <xf numFmtId="0" fontId="9" fillId="5" borderId="8" xfId="0" applyFont="1" applyFill="1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</cellXfs>
  <cellStyles count="3">
    <cellStyle name="Normální" xfId="0" builtinId="0"/>
    <cellStyle name="Normální 2" xfId="2" xr:uid="{F8731045-8E78-4257-99B6-B649CD2D5EA9}"/>
    <cellStyle name="Procenta" xfId="1" builtinId="5"/>
  </cellStyles>
  <dxfs count="1">
    <dxf>
      <font>
        <strike val="0"/>
        <color theme="0" tint="-0.1499679555650502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45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0835A-4DDF-4CC2-8EC2-F7251A753626}">
  <sheetPr>
    <tabColor rgb="FFFFFF00"/>
  </sheetPr>
  <dimension ref="A1:D46"/>
  <sheetViews>
    <sheetView tabSelected="1" workbookViewId="0">
      <selection activeCell="G30" sqref="G30"/>
    </sheetView>
  </sheetViews>
  <sheetFormatPr defaultRowHeight="15" x14ac:dyDescent="0.25"/>
  <cols>
    <col min="1" max="1" width="10.7109375" customWidth="1"/>
    <col min="2" max="2" width="26" bestFit="1" customWidth="1"/>
    <col min="3" max="3" width="28.140625" style="1" customWidth="1"/>
  </cols>
  <sheetData>
    <row r="1" spans="1:4" ht="21.75" customHeight="1" x14ac:dyDescent="0.25">
      <c r="A1" s="260" t="s">
        <v>476</v>
      </c>
      <c r="B1" s="260"/>
      <c r="C1" s="260"/>
    </row>
    <row r="2" spans="1:4" ht="27" customHeight="1" x14ac:dyDescent="0.25">
      <c r="A2" s="259" t="s">
        <v>2</v>
      </c>
      <c r="B2" s="259"/>
      <c r="C2" s="259"/>
    </row>
    <row r="3" spans="1:4" ht="30" x14ac:dyDescent="0.25">
      <c r="A3" s="165" t="s">
        <v>475</v>
      </c>
      <c r="B3" s="165" t="s">
        <v>5</v>
      </c>
      <c r="C3" s="165" t="s">
        <v>6</v>
      </c>
    </row>
    <row r="4" spans="1:4" x14ac:dyDescent="0.25">
      <c r="A4" s="7" t="s">
        <v>4</v>
      </c>
      <c r="B4" s="7" t="s">
        <v>3</v>
      </c>
      <c r="C4" s="181" t="s">
        <v>7</v>
      </c>
    </row>
    <row r="5" spans="1:4" x14ac:dyDescent="0.25">
      <c r="A5" s="7" t="s">
        <v>19</v>
      </c>
      <c r="B5" s="7" t="s">
        <v>33</v>
      </c>
      <c r="C5" s="181" t="s">
        <v>21</v>
      </c>
    </row>
    <row r="6" spans="1:4" x14ac:dyDescent="0.25">
      <c r="A6" s="7" t="s">
        <v>38</v>
      </c>
      <c r="B6" s="7" t="s">
        <v>39</v>
      </c>
      <c r="C6" s="181" t="s">
        <v>40</v>
      </c>
    </row>
    <row r="7" spans="1:4" x14ac:dyDescent="0.25">
      <c r="A7" s="7" t="s">
        <v>59</v>
      </c>
      <c r="B7" s="7" t="s">
        <v>60</v>
      </c>
      <c r="C7" s="181" t="s">
        <v>61</v>
      </c>
    </row>
    <row r="8" spans="1:4" x14ac:dyDescent="0.25">
      <c r="A8" s="7" t="s">
        <v>62</v>
      </c>
      <c r="B8" s="7" t="s">
        <v>52</v>
      </c>
      <c r="C8" s="181" t="s">
        <v>61</v>
      </c>
    </row>
    <row r="9" spans="1:4" x14ac:dyDescent="0.25">
      <c r="A9" s="7" t="s">
        <v>79</v>
      </c>
      <c r="B9" s="7" t="s">
        <v>470</v>
      </c>
      <c r="C9" s="181" t="s">
        <v>80</v>
      </c>
    </row>
    <row r="10" spans="1:4" x14ac:dyDescent="0.25">
      <c r="A10" s="7" t="s">
        <v>81</v>
      </c>
      <c r="B10" s="7" t="s">
        <v>82</v>
      </c>
      <c r="C10" s="181" t="s">
        <v>83</v>
      </c>
    </row>
    <row r="11" spans="1:4" x14ac:dyDescent="0.25">
      <c r="A11" s="7" t="s">
        <v>99</v>
      </c>
      <c r="B11" s="7" t="s">
        <v>98</v>
      </c>
      <c r="C11" s="181" t="s">
        <v>424</v>
      </c>
    </row>
    <row r="12" spans="1:4" x14ac:dyDescent="0.25">
      <c r="A12" s="7" t="s">
        <v>100</v>
      </c>
      <c r="B12" s="7" t="s">
        <v>442</v>
      </c>
      <c r="C12" s="181" t="s">
        <v>425</v>
      </c>
    </row>
    <row r="13" spans="1:4" x14ac:dyDescent="0.25">
      <c r="A13" s="7" t="s">
        <v>127</v>
      </c>
      <c r="B13" s="7" t="s">
        <v>128</v>
      </c>
      <c r="C13" s="181" t="s">
        <v>425</v>
      </c>
    </row>
    <row r="14" spans="1:4" x14ac:dyDescent="0.25">
      <c r="A14" s="7" t="s">
        <v>129</v>
      </c>
      <c r="B14" s="7" t="s">
        <v>130</v>
      </c>
      <c r="C14" s="181" t="s">
        <v>426</v>
      </c>
    </row>
    <row r="15" spans="1:4" x14ac:dyDescent="0.25">
      <c r="A15" s="7" t="s">
        <v>537</v>
      </c>
      <c r="B15" s="7" t="s">
        <v>538</v>
      </c>
      <c r="C15" s="181" t="s">
        <v>426</v>
      </c>
    </row>
    <row r="16" spans="1:4" x14ac:dyDescent="0.25">
      <c r="A16" s="7" t="s">
        <v>198</v>
      </c>
      <c r="B16" s="7" t="s">
        <v>199</v>
      </c>
      <c r="C16" s="181" t="s">
        <v>471</v>
      </c>
      <c r="D16" s="148"/>
    </row>
    <row r="17" spans="1:4" x14ac:dyDescent="0.25">
      <c r="A17" s="7" t="s">
        <v>200</v>
      </c>
      <c r="B17" s="7" t="s">
        <v>201</v>
      </c>
      <c r="C17" s="182" t="s">
        <v>472</v>
      </c>
      <c r="D17" s="148"/>
    </row>
    <row r="18" spans="1:4" x14ac:dyDescent="0.25">
      <c r="A18" s="7" t="s">
        <v>544</v>
      </c>
      <c r="B18" s="7" t="s">
        <v>545</v>
      </c>
      <c r="C18" s="182" t="s">
        <v>546</v>
      </c>
      <c r="D18" s="148"/>
    </row>
    <row r="19" spans="1:4" x14ac:dyDescent="0.25">
      <c r="A19" s="7" t="s">
        <v>202</v>
      </c>
      <c r="B19" s="7" t="s">
        <v>204</v>
      </c>
      <c r="C19" s="182" t="s">
        <v>427</v>
      </c>
      <c r="D19" s="148"/>
    </row>
    <row r="20" spans="1:4" x14ac:dyDescent="0.25">
      <c r="A20" s="7" t="s">
        <v>203</v>
      </c>
      <c r="B20" s="7" t="s">
        <v>205</v>
      </c>
      <c r="C20" s="182" t="s">
        <v>428</v>
      </c>
      <c r="D20" s="148"/>
    </row>
    <row r="21" spans="1:4" x14ac:dyDescent="0.25">
      <c r="A21" s="7" t="s">
        <v>219</v>
      </c>
      <c r="B21" s="7" t="s">
        <v>220</v>
      </c>
      <c r="C21" s="182" t="s">
        <v>473</v>
      </c>
      <c r="D21" s="148"/>
    </row>
    <row r="22" spans="1:4" x14ac:dyDescent="0.25">
      <c r="A22" s="7" t="s">
        <v>420</v>
      </c>
      <c r="B22" s="7" t="s">
        <v>422</v>
      </c>
      <c r="C22" s="183" t="s">
        <v>429</v>
      </c>
      <c r="D22" s="148"/>
    </row>
    <row r="23" spans="1:4" x14ac:dyDescent="0.25">
      <c r="A23" s="7" t="s">
        <v>421</v>
      </c>
      <c r="B23" s="7" t="s">
        <v>247</v>
      </c>
      <c r="C23" s="182" t="s">
        <v>423</v>
      </c>
      <c r="D23" s="148"/>
    </row>
    <row r="24" spans="1:4" x14ac:dyDescent="0.25">
      <c r="A24" s="7" t="s">
        <v>240</v>
      </c>
      <c r="B24" s="7" t="s">
        <v>565</v>
      </c>
      <c r="C24" s="182" t="s">
        <v>564</v>
      </c>
      <c r="D24" s="148"/>
    </row>
    <row r="25" spans="1:4" x14ac:dyDescent="0.25">
      <c r="A25" s="7" t="s">
        <v>241</v>
      </c>
      <c r="B25" s="7" t="s">
        <v>264</v>
      </c>
      <c r="C25" s="182" t="s">
        <v>567</v>
      </c>
      <c r="D25" s="148"/>
    </row>
    <row r="26" spans="1:4" x14ac:dyDescent="0.25">
      <c r="A26" s="7" t="s">
        <v>242</v>
      </c>
      <c r="B26" s="7" t="s">
        <v>272</v>
      </c>
      <c r="C26" s="182" t="s">
        <v>568</v>
      </c>
      <c r="D26" s="148"/>
    </row>
    <row r="27" spans="1:4" x14ac:dyDescent="0.25">
      <c r="A27" s="7" t="s">
        <v>243</v>
      </c>
      <c r="B27" s="7" t="s">
        <v>282</v>
      </c>
      <c r="C27" s="182" t="s">
        <v>569</v>
      </c>
      <c r="D27" s="149"/>
    </row>
    <row r="28" spans="1:4" x14ac:dyDescent="0.25">
      <c r="A28" s="7" t="s">
        <v>244</v>
      </c>
      <c r="B28" s="7" t="s">
        <v>296</v>
      </c>
      <c r="C28" s="182" t="s">
        <v>430</v>
      </c>
      <c r="D28" s="148"/>
    </row>
    <row r="29" spans="1:4" x14ac:dyDescent="0.25">
      <c r="A29" s="7" t="s">
        <v>245</v>
      </c>
      <c r="B29" s="7" t="s">
        <v>309</v>
      </c>
      <c r="C29" s="182" t="s">
        <v>570</v>
      </c>
      <c r="D29" s="148"/>
    </row>
    <row r="30" spans="1:4" x14ac:dyDescent="0.25">
      <c r="A30" s="7" t="s">
        <v>246</v>
      </c>
      <c r="B30" s="7" t="s">
        <v>565</v>
      </c>
      <c r="C30" s="182" t="s">
        <v>564</v>
      </c>
      <c r="D30" s="148"/>
    </row>
    <row r="31" spans="1:4" x14ac:dyDescent="0.25">
      <c r="A31" s="7" t="s">
        <v>283</v>
      </c>
      <c r="B31" s="7" t="s">
        <v>150</v>
      </c>
      <c r="C31" s="182" t="s">
        <v>571</v>
      </c>
      <c r="D31" s="148"/>
    </row>
    <row r="32" spans="1:4" x14ac:dyDescent="0.25">
      <c r="A32" s="7" t="s">
        <v>284</v>
      </c>
      <c r="B32" s="7" t="s">
        <v>325</v>
      </c>
      <c r="C32" s="184" t="s">
        <v>572</v>
      </c>
      <c r="D32" s="148"/>
    </row>
    <row r="33" spans="1:4" x14ac:dyDescent="0.25">
      <c r="A33" s="7" t="s">
        <v>285</v>
      </c>
      <c r="B33" s="7" t="s">
        <v>330</v>
      </c>
      <c r="C33" s="182" t="s">
        <v>573</v>
      </c>
      <c r="D33" s="148"/>
    </row>
    <row r="34" spans="1:4" x14ac:dyDescent="0.25">
      <c r="A34" s="7" t="s">
        <v>286</v>
      </c>
      <c r="B34" s="7" t="s">
        <v>331</v>
      </c>
      <c r="C34" s="182" t="s">
        <v>574</v>
      </c>
      <c r="D34" s="148"/>
    </row>
    <row r="35" spans="1:4" x14ac:dyDescent="0.25">
      <c r="A35" s="7" t="s">
        <v>287</v>
      </c>
      <c r="B35" s="7" t="s">
        <v>340</v>
      </c>
      <c r="C35" s="182" t="s">
        <v>574</v>
      </c>
    </row>
    <row r="36" spans="1:4" x14ac:dyDescent="0.25">
      <c r="A36" s="7" t="s">
        <v>288</v>
      </c>
      <c r="B36" s="7" t="s">
        <v>370</v>
      </c>
      <c r="C36" s="184" t="s">
        <v>474</v>
      </c>
    </row>
    <row r="37" spans="1:4" x14ac:dyDescent="0.25">
      <c r="A37" s="7" t="s">
        <v>373</v>
      </c>
      <c r="B37" s="7" t="s">
        <v>375</v>
      </c>
      <c r="C37" s="181" t="s">
        <v>62</v>
      </c>
    </row>
    <row r="38" spans="1:4" x14ac:dyDescent="0.25">
      <c r="A38" s="7" t="s">
        <v>374</v>
      </c>
      <c r="B38" s="7" t="s">
        <v>376</v>
      </c>
      <c r="C38" s="181" t="s">
        <v>79</v>
      </c>
    </row>
    <row r="39" spans="1:4" x14ac:dyDescent="0.25">
      <c r="A39" s="7" t="s">
        <v>383</v>
      </c>
      <c r="B39" s="7" t="s">
        <v>384</v>
      </c>
      <c r="C39" s="181" t="s">
        <v>431</v>
      </c>
    </row>
    <row r="42" spans="1:4" x14ac:dyDescent="0.25">
      <c r="A42" t="s">
        <v>0</v>
      </c>
    </row>
    <row r="43" spans="1:4" x14ac:dyDescent="0.25">
      <c r="A43" t="s">
        <v>1</v>
      </c>
    </row>
    <row r="45" spans="1:4" x14ac:dyDescent="0.25">
      <c r="A45" t="s">
        <v>566</v>
      </c>
    </row>
    <row r="46" spans="1:4" x14ac:dyDescent="0.25">
      <c r="A46" t="s">
        <v>575</v>
      </c>
    </row>
  </sheetData>
  <mergeCells count="2">
    <mergeCell ref="A2:C2"/>
    <mergeCell ref="A1:C1"/>
  </mergeCells>
  <phoneticPr fontId="42" type="noConversion"/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3FF4C-DF04-4CE4-A2DD-60423929F416}">
  <sheetPr>
    <pageSetUpPr fitToPage="1"/>
  </sheetPr>
  <dimension ref="B2:J16"/>
  <sheetViews>
    <sheetView workbookViewId="0">
      <selection activeCell="H16" sqref="H16"/>
    </sheetView>
  </sheetViews>
  <sheetFormatPr defaultRowHeight="15" x14ac:dyDescent="0.25"/>
  <cols>
    <col min="1" max="1" width="4" customWidth="1"/>
    <col min="2" max="2" width="16.42578125" customWidth="1"/>
    <col min="3" max="3" width="29" customWidth="1"/>
    <col min="4" max="4" width="16.140625" customWidth="1"/>
    <col min="5" max="5" width="24" customWidth="1"/>
    <col min="6" max="7" width="16.140625" customWidth="1"/>
    <col min="8" max="8" width="24" customWidth="1"/>
    <col min="9" max="9" width="16.140625" customWidth="1"/>
    <col min="10" max="10" width="14.140625" customWidth="1"/>
  </cols>
  <sheetData>
    <row r="2" spans="2:10" x14ac:dyDescent="0.25">
      <c r="B2" s="262" t="s">
        <v>485</v>
      </c>
      <c r="C2" s="262"/>
      <c r="D2" s="262"/>
      <c r="E2" s="262"/>
      <c r="F2" s="262"/>
      <c r="G2" s="262"/>
      <c r="H2" s="262"/>
      <c r="I2" s="262"/>
      <c r="J2" s="262"/>
    </row>
    <row r="4" spans="2:10" ht="47.25" customHeight="1" x14ac:dyDescent="0.25">
      <c r="B4" s="279" t="s">
        <v>442</v>
      </c>
      <c r="C4" s="279"/>
      <c r="D4" s="279"/>
      <c r="E4" s="279"/>
      <c r="F4" s="279"/>
      <c r="G4" s="279"/>
      <c r="H4" s="279"/>
      <c r="I4" s="279"/>
      <c r="J4" s="279"/>
    </row>
    <row r="5" spans="2:10" x14ac:dyDescent="0.25">
      <c r="B5" s="289" t="s">
        <v>115</v>
      </c>
      <c r="C5" s="289"/>
      <c r="D5" s="289">
        <v>2023</v>
      </c>
      <c r="E5" s="289"/>
      <c r="F5" s="289"/>
      <c r="G5" s="289">
        <v>2024</v>
      </c>
      <c r="H5" s="289"/>
      <c r="I5" s="289"/>
      <c r="J5" s="289" t="s">
        <v>443</v>
      </c>
    </row>
    <row r="6" spans="2:10" ht="77.25" customHeight="1" x14ac:dyDescent="0.25">
      <c r="B6" s="289"/>
      <c r="C6" s="289"/>
      <c r="D6" s="151" t="s">
        <v>444</v>
      </c>
      <c r="E6" s="151" t="s">
        <v>445</v>
      </c>
      <c r="F6" s="151" t="s">
        <v>116</v>
      </c>
      <c r="G6" s="151" t="s">
        <v>444</v>
      </c>
      <c r="H6" s="151" t="s">
        <v>446</v>
      </c>
      <c r="I6" s="151" t="s">
        <v>116</v>
      </c>
      <c r="J6" s="289"/>
    </row>
    <row r="7" spans="2:10" ht="31.5" customHeight="1" x14ac:dyDescent="0.25">
      <c r="B7" s="288" t="s">
        <v>117</v>
      </c>
      <c r="C7" s="288"/>
      <c r="D7" s="156">
        <v>42.42</v>
      </c>
      <c r="E7" s="157">
        <v>18250251</v>
      </c>
      <c r="F7" s="158">
        <f>IFERROR(E7/D7/12,0)</f>
        <v>35852.29255068364</v>
      </c>
      <c r="G7" s="156">
        <v>43.96</v>
      </c>
      <c r="H7" s="157">
        <v>20326758</v>
      </c>
      <c r="I7" s="158">
        <f>IFERROR(H7/G7/12,0)</f>
        <v>38532.677434030935</v>
      </c>
      <c r="J7" s="159">
        <f>IFERROR(I7/F7,0)</f>
        <v>1.0747618825088547</v>
      </c>
    </row>
    <row r="8" spans="2:10" ht="15" customHeight="1" x14ac:dyDescent="0.25">
      <c r="B8" s="287" t="s">
        <v>105</v>
      </c>
      <c r="C8" s="160" t="s">
        <v>118</v>
      </c>
      <c r="D8" s="161">
        <v>0.17</v>
      </c>
      <c r="E8" s="157">
        <v>72475</v>
      </c>
      <c r="F8" s="157">
        <f t="shared" ref="F8:F16" si="0">IFERROR(E8/D8/12,0)</f>
        <v>35526.960784313727</v>
      </c>
      <c r="G8" s="161">
        <v>0</v>
      </c>
      <c r="H8" s="157">
        <v>0</v>
      </c>
      <c r="I8" s="157">
        <f t="shared" ref="I8:I16" si="1">IFERROR(H8/G8/12,0)</f>
        <v>0</v>
      </c>
      <c r="J8" s="162">
        <f t="shared" ref="J8:J16" si="2">IFERROR(I8/F8,0)</f>
        <v>0</v>
      </c>
    </row>
    <row r="9" spans="2:10" x14ac:dyDescent="0.25">
      <c r="B9" s="287"/>
      <c r="C9" s="160" t="s">
        <v>119</v>
      </c>
      <c r="D9" s="161">
        <v>0</v>
      </c>
      <c r="E9" s="157">
        <v>0</v>
      </c>
      <c r="F9" s="157">
        <f t="shared" si="0"/>
        <v>0</v>
      </c>
      <c r="G9" s="161">
        <v>0</v>
      </c>
      <c r="H9" s="157">
        <v>0</v>
      </c>
      <c r="I9" s="157">
        <f t="shared" si="1"/>
        <v>0</v>
      </c>
      <c r="J9" s="162">
        <f t="shared" si="2"/>
        <v>0</v>
      </c>
    </row>
    <row r="10" spans="2:10" x14ac:dyDescent="0.25">
      <c r="B10" s="287"/>
      <c r="C10" s="160" t="s">
        <v>120</v>
      </c>
      <c r="D10" s="161">
        <v>0</v>
      </c>
      <c r="E10" s="157">
        <v>0</v>
      </c>
      <c r="F10" s="157">
        <f t="shared" si="0"/>
        <v>0</v>
      </c>
      <c r="G10" s="161">
        <v>0</v>
      </c>
      <c r="H10" s="157">
        <v>0</v>
      </c>
      <c r="I10" s="157">
        <f t="shared" si="1"/>
        <v>0</v>
      </c>
      <c r="J10" s="162">
        <f t="shared" si="2"/>
        <v>0</v>
      </c>
    </row>
    <row r="11" spans="2:10" x14ac:dyDescent="0.25">
      <c r="B11" s="287"/>
      <c r="C11" s="160" t="s">
        <v>121</v>
      </c>
      <c r="D11" s="161">
        <v>0</v>
      </c>
      <c r="E11" s="157">
        <v>0</v>
      </c>
      <c r="F11" s="157">
        <f t="shared" si="0"/>
        <v>0</v>
      </c>
      <c r="G11" s="161">
        <v>0</v>
      </c>
      <c r="H11" s="157">
        <v>0</v>
      </c>
      <c r="I11" s="157">
        <f t="shared" si="1"/>
        <v>0</v>
      </c>
      <c r="J11" s="162">
        <f t="shared" si="2"/>
        <v>0</v>
      </c>
    </row>
    <row r="12" spans="2:10" x14ac:dyDescent="0.25">
      <c r="B12" s="287"/>
      <c r="C12" s="160" t="s">
        <v>122</v>
      </c>
      <c r="D12" s="161">
        <v>7</v>
      </c>
      <c r="E12" s="157">
        <v>4051239</v>
      </c>
      <c r="F12" s="157">
        <f t="shared" si="0"/>
        <v>48229.03571428571</v>
      </c>
      <c r="G12" s="161">
        <v>7</v>
      </c>
      <c r="H12" s="157">
        <v>4414272</v>
      </c>
      <c r="I12" s="157">
        <f t="shared" si="1"/>
        <v>52550.857142857138</v>
      </c>
      <c r="J12" s="162">
        <f t="shared" si="2"/>
        <v>1.0896103636443073</v>
      </c>
    </row>
    <row r="13" spans="2:10" ht="35.25" customHeight="1" x14ac:dyDescent="0.25">
      <c r="B13" s="288" t="s">
        <v>123</v>
      </c>
      <c r="C13" s="288"/>
      <c r="D13" s="156">
        <v>0</v>
      </c>
      <c r="E13" s="157">
        <v>0</v>
      </c>
      <c r="F13" s="158">
        <f t="shared" si="0"/>
        <v>0</v>
      </c>
      <c r="G13" s="156">
        <v>0</v>
      </c>
      <c r="H13" s="157">
        <v>0</v>
      </c>
      <c r="I13" s="158">
        <f t="shared" si="1"/>
        <v>0</v>
      </c>
      <c r="J13" s="159">
        <f t="shared" si="2"/>
        <v>0</v>
      </c>
    </row>
    <row r="14" spans="2:10" ht="35.25" customHeight="1" x14ac:dyDescent="0.25">
      <c r="B14" s="288" t="s">
        <v>124</v>
      </c>
      <c r="C14" s="288"/>
      <c r="D14" s="156">
        <v>0</v>
      </c>
      <c r="E14" s="157">
        <v>0</v>
      </c>
      <c r="F14" s="158">
        <f t="shared" si="0"/>
        <v>0</v>
      </c>
      <c r="G14" s="156">
        <v>0</v>
      </c>
      <c r="H14" s="157">
        <v>0</v>
      </c>
      <c r="I14" s="158">
        <f t="shared" si="1"/>
        <v>0</v>
      </c>
      <c r="J14" s="159">
        <f t="shared" si="2"/>
        <v>0</v>
      </c>
    </row>
    <row r="15" spans="2:10" ht="35.25" customHeight="1" x14ac:dyDescent="0.25">
      <c r="B15" s="288" t="s">
        <v>125</v>
      </c>
      <c r="C15" s="288"/>
      <c r="D15" s="156">
        <v>0</v>
      </c>
      <c r="E15" s="157">
        <v>0</v>
      </c>
      <c r="F15" s="158">
        <f t="shared" si="0"/>
        <v>0</v>
      </c>
      <c r="G15" s="156">
        <v>0</v>
      </c>
      <c r="H15" s="157">
        <v>0</v>
      </c>
      <c r="I15" s="158">
        <f t="shared" si="1"/>
        <v>0</v>
      </c>
      <c r="J15" s="159">
        <f t="shared" si="2"/>
        <v>0</v>
      </c>
    </row>
    <row r="16" spans="2:10" ht="35.25" customHeight="1" x14ac:dyDescent="0.25">
      <c r="B16" s="288" t="s">
        <v>447</v>
      </c>
      <c r="C16" s="288"/>
      <c r="D16" s="156">
        <v>11.38</v>
      </c>
      <c r="E16" s="157">
        <v>21145626</v>
      </c>
      <c r="F16" s="158">
        <f t="shared" si="0"/>
        <v>154844.94727592266</v>
      </c>
      <c r="G16" s="156">
        <v>11.37</v>
      </c>
      <c r="H16" s="157">
        <v>23322651</v>
      </c>
      <c r="I16" s="158">
        <f t="shared" si="1"/>
        <v>170937.04925241866</v>
      </c>
      <c r="J16" s="159">
        <f t="shared" si="2"/>
        <v>1.1039239720739549</v>
      </c>
    </row>
  </sheetData>
  <mergeCells count="12">
    <mergeCell ref="B16:C16"/>
    <mergeCell ref="B7:C7"/>
    <mergeCell ref="B4:J4"/>
    <mergeCell ref="B5:C6"/>
    <mergeCell ref="D5:F5"/>
    <mergeCell ref="G5:I5"/>
    <mergeCell ref="J5:J6"/>
    <mergeCell ref="B2:J2"/>
    <mergeCell ref="B8:B12"/>
    <mergeCell ref="B13:C13"/>
    <mergeCell ref="B14:C14"/>
    <mergeCell ref="B15:C15"/>
  </mergeCells>
  <pageMargins left="0.7" right="0.7" top="0.78740157499999996" bottom="0.78740157499999996" header="0.3" footer="0.3"/>
  <pageSetup paperSize="9" scale="7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00E46-3942-419E-806B-7F5FFD4C04C0}">
  <sheetPr>
    <pageSetUpPr fitToPage="1"/>
  </sheetPr>
  <dimension ref="B2:M16"/>
  <sheetViews>
    <sheetView workbookViewId="0">
      <selection activeCell="I16" sqref="I16"/>
    </sheetView>
  </sheetViews>
  <sheetFormatPr defaultRowHeight="15" x14ac:dyDescent="0.25"/>
  <cols>
    <col min="1" max="1" width="3.42578125" customWidth="1"/>
    <col min="3" max="3" width="22.42578125" customWidth="1"/>
    <col min="4" max="10" width="17" customWidth="1"/>
  </cols>
  <sheetData>
    <row r="2" spans="2:13" x14ac:dyDescent="0.25">
      <c r="B2" s="262" t="s">
        <v>486</v>
      </c>
      <c r="C2" s="262"/>
      <c r="D2" s="262"/>
      <c r="E2" s="262"/>
      <c r="F2" s="262"/>
      <c r="G2" s="262"/>
      <c r="H2" s="262"/>
      <c r="I2" s="262"/>
      <c r="J2" s="262"/>
    </row>
    <row r="4" spans="2:13" ht="36.75" customHeight="1" x14ac:dyDescent="0.25">
      <c r="B4" s="279" t="s">
        <v>448</v>
      </c>
      <c r="C4" s="279"/>
      <c r="D4" s="279"/>
      <c r="E4" s="279"/>
      <c r="F4" s="279"/>
      <c r="G4" s="279"/>
      <c r="H4" s="279"/>
      <c r="I4" s="279"/>
      <c r="J4" s="279"/>
      <c r="K4" s="143"/>
      <c r="L4" s="143"/>
      <c r="M4" s="143"/>
    </row>
    <row r="5" spans="2:13" x14ac:dyDescent="0.25">
      <c r="B5" s="289" t="s">
        <v>115</v>
      </c>
      <c r="C5" s="289"/>
      <c r="D5" s="289">
        <v>2023</v>
      </c>
      <c r="E5" s="289"/>
      <c r="F5" s="289"/>
      <c r="G5" s="289">
        <v>2024</v>
      </c>
      <c r="H5" s="289"/>
      <c r="I5" s="289"/>
      <c r="J5" s="289" t="s">
        <v>449</v>
      </c>
    </row>
    <row r="6" spans="2:13" ht="63.75" x14ac:dyDescent="0.25">
      <c r="B6" s="289"/>
      <c r="C6" s="289"/>
      <c r="D6" s="151" t="s">
        <v>450</v>
      </c>
      <c r="E6" s="151" t="s">
        <v>444</v>
      </c>
      <c r="F6" s="151" t="s">
        <v>451</v>
      </c>
      <c r="G6" s="151" t="s">
        <v>450</v>
      </c>
      <c r="H6" s="151" t="s">
        <v>444</v>
      </c>
      <c r="I6" s="151" t="s">
        <v>451</v>
      </c>
      <c r="J6" s="289"/>
    </row>
    <row r="7" spans="2:13" ht="36" customHeight="1" x14ac:dyDescent="0.25">
      <c r="B7" s="288" t="s">
        <v>117</v>
      </c>
      <c r="C7" s="288"/>
      <c r="D7" s="163">
        <v>45</v>
      </c>
      <c r="E7" s="163">
        <v>42.42</v>
      </c>
      <c r="F7" s="164">
        <f>D7-E7</f>
        <v>2.5799999999999983</v>
      </c>
      <c r="G7" s="163">
        <v>46</v>
      </c>
      <c r="H7" s="163">
        <v>43.96</v>
      </c>
      <c r="I7" s="164">
        <f>G7-H7</f>
        <v>2.0399999999999991</v>
      </c>
      <c r="J7" s="163">
        <f>H7-E7</f>
        <v>1.5399999999999991</v>
      </c>
    </row>
    <row r="8" spans="2:13" ht="15" customHeight="1" x14ac:dyDescent="0.25">
      <c r="B8" s="290" t="s">
        <v>105</v>
      </c>
      <c r="C8" s="160" t="s">
        <v>118</v>
      </c>
      <c r="D8" s="163">
        <v>0</v>
      </c>
      <c r="E8" s="163">
        <v>0.17</v>
      </c>
      <c r="F8" s="164">
        <f t="shared" ref="F8:F16" si="0">D8-E8</f>
        <v>-0.17</v>
      </c>
      <c r="G8" s="163">
        <v>0</v>
      </c>
      <c r="H8" s="163">
        <v>0</v>
      </c>
      <c r="I8" s="164">
        <f t="shared" ref="I8:I16" si="1">G8-H8</f>
        <v>0</v>
      </c>
      <c r="J8" s="163">
        <f t="shared" ref="J8:J16" si="2">H8-E8</f>
        <v>-0.17</v>
      </c>
    </row>
    <row r="9" spans="2:13" x14ac:dyDescent="0.25">
      <c r="B9" s="291"/>
      <c r="C9" s="160" t="s">
        <v>119</v>
      </c>
      <c r="D9" s="163">
        <v>0</v>
      </c>
      <c r="E9" s="163">
        <v>0</v>
      </c>
      <c r="F9" s="164">
        <f t="shared" si="0"/>
        <v>0</v>
      </c>
      <c r="G9" s="163">
        <v>0</v>
      </c>
      <c r="H9" s="163">
        <v>0</v>
      </c>
      <c r="I9" s="164">
        <f t="shared" si="1"/>
        <v>0</v>
      </c>
      <c r="J9" s="163">
        <f t="shared" si="2"/>
        <v>0</v>
      </c>
    </row>
    <row r="10" spans="2:13" x14ac:dyDescent="0.25">
      <c r="B10" s="291"/>
      <c r="C10" s="160" t="s">
        <v>120</v>
      </c>
      <c r="D10" s="163">
        <v>0</v>
      </c>
      <c r="E10" s="163">
        <v>0</v>
      </c>
      <c r="F10" s="164">
        <f t="shared" si="0"/>
        <v>0</v>
      </c>
      <c r="G10" s="163">
        <v>0</v>
      </c>
      <c r="H10" s="163">
        <v>0</v>
      </c>
      <c r="I10" s="164">
        <f t="shared" si="1"/>
        <v>0</v>
      </c>
      <c r="J10" s="163">
        <f t="shared" si="2"/>
        <v>0</v>
      </c>
    </row>
    <row r="11" spans="2:13" x14ac:dyDescent="0.25">
      <c r="B11" s="291"/>
      <c r="C11" s="160" t="s">
        <v>121</v>
      </c>
      <c r="D11" s="163">
        <v>0</v>
      </c>
      <c r="E11" s="163">
        <v>0</v>
      </c>
      <c r="F11" s="164">
        <f t="shared" si="0"/>
        <v>0</v>
      </c>
      <c r="G11" s="163">
        <v>0</v>
      </c>
      <c r="H11" s="163">
        <v>0</v>
      </c>
      <c r="I11" s="164">
        <f t="shared" si="1"/>
        <v>0</v>
      </c>
      <c r="J11" s="163">
        <f t="shared" si="2"/>
        <v>0</v>
      </c>
    </row>
    <row r="12" spans="2:13" x14ac:dyDescent="0.25">
      <c r="B12" s="292"/>
      <c r="C12" s="160" t="s">
        <v>122</v>
      </c>
      <c r="D12" s="163">
        <v>7</v>
      </c>
      <c r="E12" s="163">
        <v>7</v>
      </c>
      <c r="F12" s="164">
        <f t="shared" si="0"/>
        <v>0</v>
      </c>
      <c r="G12" s="163">
        <v>7</v>
      </c>
      <c r="H12" s="163">
        <v>7</v>
      </c>
      <c r="I12" s="164">
        <f t="shared" si="1"/>
        <v>0</v>
      </c>
      <c r="J12" s="163">
        <f t="shared" si="2"/>
        <v>0</v>
      </c>
    </row>
    <row r="13" spans="2:13" ht="45" customHeight="1" x14ac:dyDescent="0.25">
      <c r="B13" s="288" t="s">
        <v>123</v>
      </c>
      <c r="C13" s="288"/>
      <c r="D13" s="163">
        <v>0</v>
      </c>
      <c r="E13" s="163">
        <v>0</v>
      </c>
      <c r="F13" s="164">
        <f t="shared" si="0"/>
        <v>0</v>
      </c>
      <c r="G13" s="163">
        <v>0</v>
      </c>
      <c r="H13" s="163">
        <v>0</v>
      </c>
      <c r="I13" s="164">
        <f t="shared" si="1"/>
        <v>0</v>
      </c>
      <c r="J13" s="163">
        <f t="shared" si="2"/>
        <v>0</v>
      </c>
    </row>
    <row r="14" spans="2:13" ht="45" customHeight="1" x14ac:dyDescent="0.25">
      <c r="B14" s="288" t="s">
        <v>124</v>
      </c>
      <c r="C14" s="288"/>
      <c r="D14" s="163">
        <v>0</v>
      </c>
      <c r="E14" s="163">
        <v>0</v>
      </c>
      <c r="F14" s="164">
        <f t="shared" si="0"/>
        <v>0</v>
      </c>
      <c r="G14" s="163">
        <v>0</v>
      </c>
      <c r="H14" s="163">
        <v>0</v>
      </c>
      <c r="I14" s="164">
        <f t="shared" si="1"/>
        <v>0</v>
      </c>
      <c r="J14" s="163">
        <f t="shared" si="2"/>
        <v>0</v>
      </c>
    </row>
    <row r="15" spans="2:13" ht="45" customHeight="1" x14ac:dyDescent="0.25">
      <c r="B15" s="288" t="s">
        <v>125</v>
      </c>
      <c r="C15" s="288"/>
      <c r="D15" s="163">
        <v>0</v>
      </c>
      <c r="E15" s="163">
        <v>0</v>
      </c>
      <c r="F15" s="164">
        <f t="shared" si="0"/>
        <v>0</v>
      </c>
      <c r="G15" s="163">
        <v>0</v>
      </c>
      <c r="H15" s="163">
        <v>0</v>
      </c>
      <c r="I15" s="164">
        <f t="shared" si="1"/>
        <v>0</v>
      </c>
      <c r="J15" s="163">
        <f t="shared" si="2"/>
        <v>0</v>
      </c>
    </row>
    <row r="16" spans="2:13" ht="45" customHeight="1" x14ac:dyDescent="0.25">
      <c r="B16" s="288" t="s">
        <v>126</v>
      </c>
      <c r="C16" s="288"/>
      <c r="D16" s="163">
        <v>13</v>
      </c>
      <c r="E16" s="163">
        <v>11.38</v>
      </c>
      <c r="F16" s="164">
        <f t="shared" si="0"/>
        <v>1.6199999999999992</v>
      </c>
      <c r="G16" s="163">
        <v>13</v>
      </c>
      <c r="H16" s="163">
        <v>11.37</v>
      </c>
      <c r="I16" s="164">
        <f t="shared" si="1"/>
        <v>1.6300000000000008</v>
      </c>
      <c r="J16" s="163">
        <f t="shared" si="2"/>
        <v>-1.0000000000001563E-2</v>
      </c>
    </row>
  </sheetData>
  <mergeCells count="12">
    <mergeCell ref="B16:C16"/>
    <mergeCell ref="B7:C7"/>
    <mergeCell ref="B4:J4"/>
    <mergeCell ref="B5:C6"/>
    <mergeCell ref="D5:F5"/>
    <mergeCell ref="G5:I5"/>
    <mergeCell ref="J5:J6"/>
    <mergeCell ref="B2:J2"/>
    <mergeCell ref="B8:B12"/>
    <mergeCell ref="B13:C13"/>
    <mergeCell ref="B14:C14"/>
    <mergeCell ref="B15:C15"/>
  </mergeCells>
  <pageMargins left="0.7" right="0.7" top="0.78740157499999996" bottom="0.78740157499999996" header="0.3" footer="0.3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0C74C-1F66-42FC-8BB2-ED3594086CBF}">
  <sheetPr>
    <tabColor rgb="FFFFC000"/>
    <pageSetUpPr fitToPage="1"/>
  </sheetPr>
  <dimension ref="A2:AA26"/>
  <sheetViews>
    <sheetView topLeftCell="C1" zoomScale="80" zoomScaleNormal="80" workbookViewId="0">
      <selection activeCell="X6" sqref="X6"/>
    </sheetView>
  </sheetViews>
  <sheetFormatPr defaultRowHeight="15" x14ac:dyDescent="0.25"/>
  <cols>
    <col min="2" max="2" width="29.85546875" customWidth="1"/>
    <col min="3" max="6" width="16.42578125" customWidth="1"/>
    <col min="7" max="7" width="17.85546875" bestFit="1" customWidth="1"/>
    <col min="8" max="8" width="16.42578125" customWidth="1"/>
    <col min="9" max="9" width="21.28515625" customWidth="1"/>
    <col min="10" max="10" width="5.28515625" bestFit="1" customWidth="1"/>
    <col min="11" max="14" width="14.28515625" customWidth="1"/>
    <col min="15" max="15" width="18.140625" bestFit="1" customWidth="1"/>
    <col min="16" max="16" width="18.85546875" bestFit="1" customWidth="1"/>
    <col min="17" max="17" width="16.7109375" customWidth="1"/>
    <col min="18" max="18" width="18.5703125" customWidth="1"/>
    <col min="19" max="19" width="5.28515625" bestFit="1" customWidth="1"/>
    <col min="20" max="24" width="14.28515625" customWidth="1"/>
    <col min="25" max="25" width="17.85546875" bestFit="1" customWidth="1"/>
    <col min="26" max="26" width="14.7109375" customWidth="1"/>
    <col min="27" max="27" width="21" customWidth="1"/>
  </cols>
  <sheetData>
    <row r="2" spans="1:27" x14ac:dyDescent="0.25">
      <c r="B2" s="262" t="s">
        <v>487</v>
      </c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262"/>
      <c r="R2" s="262"/>
      <c r="S2" s="262"/>
      <c r="T2" s="262"/>
      <c r="U2" s="262"/>
      <c r="V2" s="262"/>
      <c r="W2" s="262"/>
      <c r="X2" s="262"/>
      <c r="Y2" s="262"/>
    </row>
    <row r="4" spans="1:27" s="52" customFormat="1" ht="90" x14ac:dyDescent="0.25">
      <c r="A4" s="49"/>
      <c r="B4" s="294" t="s">
        <v>509</v>
      </c>
      <c r="C4" s="50" t="s">
        <v>137</v>
      </c>
      <c r="D4" s="51" t="s">
        <v>132</v>
      </c>
      <c r="E4" s="51" t="s">
        <v>133</v>
      </c>
      <c r="F4" s="51" t="s">
        <v>134</v>
      </c>
      <c r="G4" s="293" t="s">
        <v>135</v>
      </c>
      <c r="H4" s="293" t="s">
        <v>508</v>
      </c>
      <c r="I4" s="293" t="s">
        <v>360</v>
      </c>
      <c r="J4" s="49"/>
      <c r="K4" s="294" t="s">
        <v>138</v>
      </c>
      <c r="L4" s="50" t="s">
        <v>137</v>
      </c>
      <c r="M4" s="51" t="s">
        <v>132</v>
      </c>
      <c r="N4" s="51" t="s">
        <v>133</v>
      </c>
      <c r="O4" s="51" t="s">
        <v>134</v>
      </c>
      <c r="P4" s="293" t="s">
        <v>135</v>
      </c>
      <c r="Q4" s="293" t="s">
        <v>508</v>
      </c>
      <c r="R4" s="293" t="s">
        <v>360</v>
      </c>
      <c r="S4" s="49"/>
      <c r="T4" s="294" t="s">
        <v>553</v>
      </c>
      <c r="U4" s="50" t="s">
        <v>137</v>
      </c>
      <c r="V4" s="51" t="s">
        <v>132</v>
      </c>
      <c r="W4" s="51" t="s">
        <v>133</v>
      </c>
      <c r="X4" s="51" t="s">
        <v>134</v>
      </c>
      <c r="Y4" s="293" t="s">
        <v>135</v>
      </c>
      <c r="Z4" s="293" t="s">
        <v>508</v>
      </c>
      <c r="AA4" s="293" t="s">
        <v>360</v>
      </c>
    </row>
    <row r="5" spans="1:27" s="52" customFormat="1" x14ac:dyDescent="0.25">
      <c r="A5" s="53"/>
      <c r="B5" s="294"/>
      <c r="C5" s="54" t="s">
        <v>136</v>
      </c>
      <c r="D5" s="54" t="s">
        <v>136</v>
      </c>
      <c r="E5" s="54" t="s">
        <v>136</v>
      </c>
      <c r="F5" s="54" t="s">
        <v>136</v>
      </c>
      <c r="G5" s="293"/>
      <c r="H5" s="293"/>
      <c r="I5" s="293"/>
      <c r="J5" s="53"/>
      <c r="K5" s="294"/>
      <c r="L5" s="54" t="s">
        <v>136</v>
      </c>
      <c r="M5" s="54" t="s">
        <v>136</v>
      </c>
      <c r="N5" s="54" t="s">
        <v>136</v>
      </c>
      <c r="O5" s="54" t="s">
        <v>136</v>
      </c>
      <c r="P5" s="293"/>
      <c r="Q5" s="293"/>
      <c r="R5" s="293"/>
      <c r="S5" s="53"/>
      <c r="T5" s="294"/>
      <c r="U5" s="54" t="s">
        <v>136</v>
      </c>
      <c r="V5" s="54" t="s">
        <v>136</v>
      </c>
      <c r="W5" s="54" t="s">
        <v>136</v>
      </c>
      <c r="X5" s="54" t="s">
        <v>136</v>
      </c>
      <c r="Y5" s="293"/>
      <c r="Z5" s="293"/>
      <c r="AA5" s="293"/>
    </row>
    <row r="6" spans="1:27" x14ac:dyDescent="0.25">
      <c r="A6" s="215"/>
      <c r="B6" s="236" t="s">
        <v>585</v>
      </c>
      <c r="C6" s="236">
        <v>120</v>
      </c>
      <c r="D6" s="236">
        <v>0</v>
      </c>
      <c r="E6" s="236">
        <v>0</v>
      </c>
      <c r="F6" s="236">
        <v>120</v>
      </c>
      <c r="G6" s="238" t="s">
        <v>513</v>
      </c>
      <c r="H6" s="217"/>
      <c r="I6" s="217"/>
      <c r="J6" s="215"/>
      <c r="K6" s="236" t="s">
        <v>585</v>
      </c>
      <c r="L6" s="236">
        <v>115</v>
      </c>
      <c r="M6" s="236">
        <v>35</v>
      </c>
      <c r="N6" s="236">
        <v>20</v>
      </c>
      <c r="O6" s="236">
        <v>60</v>
      </c>
      <c r="P6" s="237" t="s">
        <v>398</v>
      </c>
      <c r="Q6" s="238" t="s">
        <v>592</v>
      </c>
      <c r="R6" s="217"/>
      <c r="S6" s="215"/>
      <c r="T6" s="47" t="s">
        <v>585</v>
      </c>
      <c r="U6" s="47">
        <v>130</v>
      </c>
      <c r="V6" s="47">
        <v>25</v>
      </c>
      <c r="W6" s="47">
        <v>50</v>
      </c>
      <c r="X6" s="47">
        <v>55</v>
      </c>
      <c r="Y6" s="7" t="s">
        <v>398</v>
      </c>
      <c r="Z6" s="217"/>
      <c r="AA6" s="217"/>
    </row>
    <row r="7" spans="1:27" x14ac:dyDescent="0.25">
      <c r="A7" s="215"/>
      <c r="B7" s="216"/>
      <c r="C7" s="216"/>
      <c r="D7" s="216"/>
      <c r="E7" s="216"/>
      <c r="F7" s="216"/>
      <c r="G7" s="217"/>
      <c r="H7" s="217"/>
      <c r="I7" s="217"/>
      <c r="J7" s="218"/>
      <c r="K7" s="236" t="s">
        <v>585</v>
      </c>
      <c r="L7" s="236">
        <v>115</v>
      </c>
      <c r="M7" s="236">
        <v>0</v>
      </c>
      <c r="N7" s="236">
        <v>20</v>
      </c>
      <c r="O7" s="236">
        <v>95</v>
      </c>
      <c r="P7" s="238" t="s">
        <v>513</v>
      </c>
      <c r="Q7" s="238" t="s">
        <v>593</v>
      </c>
      <c r="R7" s="217"/>
      <c r="S7" s="219"/>
      <c r="T7" s="216"/>
      <c r="U7" s="216"/>
      <c r="V7" s="216"/>
      <c r="W7" s="216"/>
      <c r="X7" s="216"/>
      <c r="Y7" s="217"/>
      <c r="Z7" s="217"/>
      <c r="AA7" s="217"/>
    </row>
    <row r="8" spans="1:27" x14ac:dyDescent="0.25">
      <c r="A8" s="215"/>
      <c r="B8" s="216"/>
      <c r="C8" s="216"/>
      <c r="D8" s="216"/>
      <c r="E8" s="216"/>
      <c r="F8" s="216"/>
      <c r="G8" s="217"/>
      <c r="H8" s="217"/>
      <c r="I8" s="217"/>
      <c r="J8" s="218"/>
      <c r="K8" s="216"/>
      <c r="L8" s="216"/>
      <c r="M8" s="216"/>
      <c r="N8" s="216"/>
      <c r="O8" s="216"/>
      <c r="P8" s="217"/>
      <c r="Q8" s="217"/>
      <c r="R8" s="217"/>
      <c r="S8" s="219"/>
      <c r="T8" s="216"/>
      <c r="U8" s="216"/>
      <c r="V8" s="216"/>
      <c r="W8" s="216"/>
      <c r="X8" s="216"/>
      <c r="Y8" s="217"/>
      <c r="Z8" s="217"/>
      <c r="AA8" s="217"/>
    </row>
    <row r="9" spans="1:27" x14ac:dyDescent="0.25">
      <c r="A9" s="215"/>
      <c r="B9" s="216"/>
      <c r="C9" s="216"/>
      <c r="D9" s="216"/>
      <c r="E9" s="216"/>
      <c r="F9" s="216"/>
      <c r="G9" s="217"/>
      <c r="H9" s="217"/>
      <c r="I9" s="217"/>
      <c r="K9" s="48"/>
      <c r="L9" s="32"/>
      <c r="M9" s="32"/>
      <c r="N9" s="32"/>
      <c r="O9" s="32"/>
      <c r="P9" s="7"/>
      <c r="Q9" s="7"/>
      <c r="R9" s="7"/>
      <c r="T9" s="48"/>
      <c r="U9" s="32"/>
      <c r="V9" s="32"/>
      <c r="W9" s="32"/>
      <c r="X9" s="32"/>
      <c r="Y9" s="7"/>
      <c r="Z9" s="7"/>
      <c r="AA9" s="7"/>
    </row>
    <row r="10" spans="1:27" x14ac:dyDescent="0.25">
      <c r="B10" s="48"/>
      <c r="C10" s="32"/>
      <c r="D10" s="32"/>
      <c r="E10" s="32"/>
      <c r="F10" s="32"/>
      <c r="G10" s="7"/>
      <c r="H10" s="7"/>
      <c r="I10" s="7"/>
      <c r="K10" s="48"/>
      <c r="L10" s="32"/>
      <c r="M10" s="32"/>
      <c r="N10" s="32"/>
      <c r="O10" s="32"/>
      <c r="P10" s="7"/>
      <c r="Q10" s="7"/>
      <c r="R10" s="7"/>
      <c r="T10" s="48"/>
      <c r="U10" s="32"/>
      <c r="V10" s="32"/>
      <c r="W10" s="32"/>
      <c r="X10" s="32"/>
      <c r="Y10" s="7"/>
      <c r="Z10" s="7"/>
      <c r="AA10" s="7"/>
    </row>
    <row r="11" spans="1:27" x14ac:dyDescent="0.25">
      <c r="B11" s="48"/>
      <c r="C11" s="32"/>
      <c r="D11" s="32"/>
      <c r="E11" s="32"/>
      <c r="F11" s="32"/>
      <c r="G11" s="7"/>
      <c r="H11" s="7"/>
      <c r="I11" s="7"/>
      <c r="K11" s="48"/>
      <c r="L11" s="32"/>
      <c r="M11" s="32"/>
      <c r="N11" s="32"/>
      <c r="O11" s="32"/>
      <c r="P11" s="7"/>
      <c r="Q11" s="7"/>
      <c r="R11" s="7"/>
      <c r="T11" s="48"/>
      <c r="U11" s="32"/>
      <c r="V11" s="32"/>
      <c r="W11" s="32"/>
      <c r="X11" s="32"/>
      <c r="Y11" s="7"/>
      <c r="Z11" s="7"/>
      <c r="AA11" s="7"/>
    </row>
    <row r="12" spans="1:27" x14ac:dyDescent="0.25">
      <c r="B12" s="48"/>
      <c r="C12" s="32"/>
      <c r="D12" s="32"/>
      <c r="E12" s="32"/>
      <c r="F12" s="32"/>
      <c r="G12" s="7"/>
      <c r="H12" s="7"/>
      <c r="I12" s="7"/>
      <c r="K12" s="48"/>
      <c r="L12" s="32"/>
      <c r="M12" s="32"/>
      <c r="N12" s="32"/>
      <c r="O12" s="32"/>
      <c r="P12" s="7"/>
      <c r="Q12" s="7"/>
      <c r="R12" s="7"/>
      <c r="T12" s="48"/>
      <c r="U12" s="32"/>
      <c r="V12" s="32"/>
      <c r="W12" s="32"/>
      <c r="X12" s="32"/>
      <c r="Y12" s="7"/>
      <c r="Z12" s="7"/>
      <c r="AA12" s="7"/>
    </row>
    <row r="13" spans="1:27" x14ac:dyDescent="0.25">
      <c r="B13" s="48"/>
      <c r="C13" s="32"/>
      <c r="D13" s="32"/>
      <c r="E13" s="32"/>
      <c r="F13" s="32"/>
      <c r="G13" s="7"/>
      <c r="H13" s="7"/>
      <c r="I13" s="7"/>
      <c r="K13" s="48"/>
      <c r="L13" s="32"/>
      <c r="M13" s="32"/>
      <c r="N13" s="32"/>
      <c r="O13" s="32"/>
      <c r="P13" s="7"/>
      <c r="Q13" s="7"/>
      <c r="R13" s="7"/>
      <c r="T13" s="48"/>
      <c r="U13" s="32"/>
      <c r="V13" s="32"/>
      <c r="W13" s="32"/>
      <c r="X13" s="32"/>
      <c r="Y13" s="7"/>
      <c r="Z13" s="7"/>
      <c r="AA13" s="7"/>
    </row>
    <row r="14" spans="1:27" x14ac:dyDescent="0.25">
      <c r="B14" s="48"/>
      <c r="C14" s="32"/>
      <c r="D14" s="32"/>
      <c r="E14" s="32"/>
      <c r="F14" s="32"/>
      <c r="G14" s="7"/>
      <c r="H14" s="7"/>
      <c r="I14" s="7"/>
      <c r="K14" s="48"/>
      <c r="L14" s="32"/>
      <c r="M14" s="32"/>
      <c r="N14" s="32"/>
      <c r="O14" s="32"/>
      <c r="P14" s="7"/>
      <c r="Q14" s="7"/>
      <c r="R14" s="7"/>
      <c r="T14" s="48"/>
      <c r="U14" s="32"/>
      <c r="V14" s="32"/>
      <c r="W14" s="32"/>
      <c r="X14" s="32"/>
      <c r="Y14" s="7"/>
      <c r="Z14" s="7"/>
      <c r="AA14" s="7"/>
    </row>
    <row r="15" spans="1:27" x14ac:dyDescent="0.25">
      <c r="B15" s="48"/>
      <c r="C15" s="32"/>
      <c r="D15" s="32"/>
      <c r="E15" s="32"/>
      <c r="F15" s="32"/>
      <c r="G15" s="7"/>
      <c r="H15" s="7"/>
      <c r="I15" s="7"/>
      <c r="K15" s="48"/>
      <c r="L15" s="32"/>
      <c r="M15" s="32"/>
      <c r="N15" s="32"/>
      <c r="O15" s="32"/>
      <c r="P15" s="7"/>
      <c r="Q15" s="7"/>
      <c r="R15" s="7"/>
      <c r="T15" s="48"/>
      <c r="U15" s="32"/>
      <c r="V15" s="32"/>
      <c r="W15" s="32"/>
      <c r="X15" s="32"/>
      <c r="Y15" s="7"/>
      <c r="Z15" s="7"/>
      <c r="AA15" s="7"/>
    </row>
    <row r="16" spans="1:27" x14ac:dyDescent="0.25">
      <c r="B16" s="48"/>
      <c r="C16" s="32"/>
      <c r="D16" s="32"/>
      <c r="E16" s="32"/>
      <c r="F16" s="32"/>
      <c r="G16" s="7"/>
      <c r="H16" s="7"/>
      <c r="I16" s="7"/>
      <c r="K16" s="48"/>
      <c r="L16" s="32"/>
      <c r="M16" s="32"/>
      <c r="N16" s="32"/>
      <c r="O16" s="32"/>
      <c r="P16" s="7"/>
      <c r="Q16" s="7"/>
      <c r="R16" s="7"/>
      <c r="T16" s="48"/>
      <c r="U16" s="32"/>
      <c r="V16" s="32"/>
      <c r="W16" s="32"/>
      <c r="X16" s="32"/>
      <c r="Y16" s="7"/>
      <c r="Z16" s="7"/>
      <c r="AA16" s="7"/>
    </row>
    <row r="17" spans="2:27" x14ac:dyDescent="0.25">
      <c r="B17" s="48"/>
      <c r="C17" s="32"/>
      <c r="D17" s="32"/>
      <c r="E17" s="32"/>
      <c r="F17" s="32"/>
      <c r="G17" s="7"/>
      <c r="H17" s="7"/>
      <c r="I17" s="7"/>
      <c r="K17" s="48"/>
      <c r="L17" s="32"/>
      <c r="M17" s="32"/>
      <c r="N17" s="32"/>
      <c r="O17" s="32"/>
      <c r="P17" s="7"/>
      <c r="Q17" s="7"/>
      <c r="R17" s="7"/>
      <c r="T17" s="48"/>
      <c r="U17" s="32"/>
      <c r="V17" s="32"/>
      <c r="W17" s="32"/>
      <c r="X17" s="32"/>
      <c r="Y17" s="7"/>
      <c r="Z17" s="7"/>
      <c r="AA17" s="7"/>
    </row>
    <row r="18" spans="2:27" x14ac:dyDescent="0.25">
      <c r="B18" s="48"/>
      <c r="C18" s="32"/>
      <c r="D18" s="32"/>
      <c r="E18" s="32"/>
      <c r="F18" s="32"/>
      <c r="G18" s="7"/>
      <c r="H18" s="7"/>
      <c r="I18" s="7"/>
      <c r="K18" s="48"/>
      <c r="L18" s="32"/>
      <c r="M18" s="32"/>
      <c r="N18" s="32"/>
      <c r="O18" s="32"/>
      <c r="P18" s="7"/>
      <c r="Q18" s="7"/>
      <c r="R18" s="7"/>
      <c r="T18" s="48"/>
      <c r="U18" s="32"/>
      <c r="V18" s="32"/>
      <c r="W18" s="32"/>
      <c r="X18" s="32"/>
      <c r="Y18" s="7"/>
      <c r="Z18" s="7"/>
      <c r="AA18" s="7"/>
    </row>
    <row r="21" spans="2:27" x14ac:dyDescent="0.25">
      <c r="B21" s="143" t="s">
        <v>511</v>
      </c>
    </row>
    <row r="22" spans="2:27" x14ac:dyDescent="0.25">
      <c r="B22" t="s">
        <v>512</v>
      </c>
    </row>
    <row r="23" spans="2:27" ht="63" customHeight="1" x14ac:dyDescent="0.25">
      <c r="B23" s="295" t="s">
        <v>510</v>
      </c>
      <c r="C23" s="296"/>
      <c r="D23" s="296"/>
      <c r="E23" s="296"/>
      <c r="F23" s="296"/>
      <c r="G23" s="296"/>
      <c r="H23" s="296"/>
      <c r="I23" s="296"/>
    </row>
    <row r="26" spans="2:27" x14ac:dyDescent="0.25">
      <c r="B26" s="220"/>
    </row>
  </sheetData>
  <mergeCells count="14">
    <mergeCell ref="Z4:Z5"/>
    <mergeCell ref="I4:I5"/>
    <mergeCell ref="R4:R5"/>
    <mergeCell ref="AA4:AA5"/>
    <mergeCell ref="B23:I23"/>
    <mergeCell ref="B2:Y2"/>
    <mergeCell ref="Y4:Y5"/>
    <mergeCell ref="B4:B5"/>
    <mergeCell ref="G4:G5"/>
    <mergeCell ref="K4:K5"/>
    <mergeCell ref="P4:P5"/>
    <mergeCell ref="T4:T5"/>
    <mergeCell ref="H4:H5"/>
    <mergeCell ref="Q4:Q5"/>
  </mergeCells>
  <pageMargins left="0.17" right="0.7" top="0.78740157499999996" bottom="0.78740157499999996" header="0.3" footer="0.3"/>
  <pageSetup paperSize="9" scale="28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D626B-521A-49C9-9C5B-754BC5CF4BD4}">
  <sheetPr>
    <tabColor rgb="FFFFC000"/>
  </sheetPr>
  <dimension ref="A1:AD9"/>
  <sheetViews>
    <sheetView workbookViewId="0">
      <selection activeCell="I16" sqref="I16"/>
    </sheetView>
  </sheetViews>
  <sheetFormatPr defaultRowHeight="15" x14ac:dyDescent="0.25"/>
  <cols>
    <col min="2" max="3" width="22" customWidth="1"/>
    <col min="4" max="4" width="17.42578125" customWidth="1"/>
    <col min="8" max="8" width="13.42578125" customWidth="1"/>
    <col min="9" max="9" width="15.5703125" customWidth="1"/>
    <col min="10" max="10" width="16.140625" customWidth="1"/>
    <col min="11" max="11" width="3.140625" customWidth="1"/>
    <col min="14" max="14" width="16.7109375" customWidth="1"/>
    <col min="18" max="18" width="12.28515625" customWidth="1"/>
    <col min="19" max="19" width="15.7109375" customWidth="1"/>
    <col min="20" max="20" width="12.28515625" customWidth="1"/>
    <col min="21" max="21" width="3" customWidth="1"/>
    <col min="24" max="24" width="13.7109375" customWidth="1"/>
    <col min="28" max="28" width="12.28515625" customWidth="1"/>
    <col min="29" max="29" width="15" customWidth="1"/>
    <col min="30" max="30" width="12.28515625" customWidth="1"/>
  </cols>
  <sheetData>
    <row r="1" spans="1:30" x14ac:dyDescent="0.25">
      <c r="A1" s="262" t="s">
        <v>539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2"/>
      <c r="R1" s="262"/>
      <c r="S1" s="262"/>
      <c r="T1" s="262"/>
      <c r="U1" s="262"/>
      <c r="V1" s="262"/>
      <c r="W1" s="262"/>
      <c r="X1" s="262"/>
    </row>
    <row r="3" spans="1:30" s="52" customFormat="1" ht="90" x14ac:dyDescent="0.25">
      <c r="A3" s="49"/>
      <c r="B3" s="294" t="s">
        <v>509</v>
      </c>
      <c r="C3" s="297" t="s">
        <v>532</v>
      </c>
      <c r="D3" s="50" t="s">
        <v>137</v>
      </c>
      <c r="E3" s="179" t="s">
        <v>132</v>
      </c>
      <c r="F3" s="179" t="s">
        <v>133</v>
      </c>
      <c r="G3" s="179" t="s">
        <v>134</v>
      </c>
      <c r="H3" s="293" t="s">
        <v>135</v>
      </c>
      <c r="I3" s="293" t="s">
        <v>508</v>
      </c>
      <c r="J3" s="293" t="s">
        <v>360</v>
      </c>
      <c r="K3" s="49"/>
      <c r="L3" s="294" t="s">
        <v>138</v>
      </c>
      <c r="M3" s="297" t="s">
        <v>532</v>
      </c>
      <c r="N3" s="50" t="s">
        <v>137</v>
      </c>
      <c r="O3" s="179" t="s">
        <v>132</v>
      </c>
      <c r="P3" s="179" t="s">
        <v>133</v>
      </c>
      <c r="Q3" s="179" t="s">
        <v>134</v>
      </c>
      <c r="R3" s="293" t="s">
        <v>135</v>
      </c>
      <c r="S3" s="293" t="s">
        <v>508</v>
      </c>
      <c r="T3" s="293" t="s">
        <v>360</v>
      </c>
      <c r="U3" s="49"/>
      <c r="V3" s="294" t="s">
        <v>131</v>
      </c>
      <c r="W3" s="297" t="s">
        <v>532</v>
      </c>
      <c r="X3" s="50" t="s">
        <v>137</v>
      </c>
      <c r="Y3" s="179" t="s">
        <v>132</v>
      </c>
      <c r="Z3" s="179" t="s">
        <v>133</v>
      </c>
      <c r="AA3" s="179" t="s">
        <v>134</v>
      </c>
      <c r="AB3" s="293" t="s">
        <v>135</v>
      </c>
      <c r="AC3" s="293" t="s">
        <v>508</v>
      </c>
      <c r="AD3" s="293" t="s">
        <v>360</v>
      </c>
    </row>
    <row r="4" spans="1:30" s="52" customFormat="1" x14ac:dyDescent="0.25">
      <c r="A4" s="53"/>
      <c r="B4" s="294"/>
      <c r="C4" s="298"/>
      <c r="D4" s="54" t="s">
        <v>136</v>
      </c>
      <c r="E4" s="54" t="s">
        <v>136</v>
      </c>
      <c r="F4" s="54" t="s">
        <v>136</v>
      </c>
      <c r="G4" s="54" t="s">
        <v>136</v>
      </c>
      <c r="H4" s="293"/>
      <c r="I4" s="293"/>
      <c r="J4" s="293"/>
      <c r="K4" s="53"/>
      <c r="L4" s="294"/>
      <c r="M4" s="298"/>
      <c r="N4" s="54" t="s">
        <v>136</v>
      </c>
      <c r="O4" s="54" t="s">
        <v>136</v>
      </c>
      <c r="P4" s="54" t="s">
        <v>136</v>
      </c>
      <c r="Q4" s="54" t="s">
        <v>136</v>
      </c>
      <c r="R4" s="293"/>
      <c r="S4" s="293"/>
      <c r="T4" s="293"/>
      <c r="U4" s="53"/>
      <c r="V4" s="294"/>
      <c r="W4" s="298"/>
      <c r="X4" s="54" t="s">
        <v>136</v>
      </c>
      <c r="Y4" s="54" t="s">
        <v>136</v>
      </c>
      <c r="Z4" s="54" t="s">
        <v>136</v>
      </c>
      <c r="AA4" s="54" t="s">
        <v>136</v>
      </c>
      <c r="AB4" s="293"/>
      <c r="AC4" s="293"/>
      <c r="AD4" s="293"/>
    </row>
    <row r="5" spans="1:30" x14ac:dyDescent="0.25">
      <c r="A5" s="215"/>
      <c r="B5" s="216" t="s">
        <v>84</v>
      </c>
      <c r="C5" s="216" t="s">
        <v>534</v>
      </c>
      <c r="D5" s="216"/>
      <c r="E5" s="216"/>
      <c r="F5" s="216"/>
      <c r="G5" s="216"/>
      <c r="H5" s="217"/>
      <c r="I5" s="217"/>
      <c r="J5" s="217"/>
      <c r="K5" s="215"/>
      <c r="L5" s="216"/>
      <c r="M5" s="216"/>
      <c r="N5" s="216"/>
      <c r="O5" s="216"/>
      <c r="P5" s="216"/>
      <c r="Q5" s="216"/>
      <c r="R5" s="217"/>
      <c r="S5" s="217"/>
      <c r="T5" s="217"/>
      <c r="U5" s="215"/>
      <c r="V5" s="216"/>
      <c r="W5" s="216"/>
      <c r="X5" s="216"/>
      <c r="Y5" s="216"/>
      <c r="Z5" s="216"/>
      <c r="AA5" s="216"/>
      <c r="AB5" s="217"/>
      <c r="AC5" s="217"/>
      <c r="AD5" s="217"/>
    </row>
    <row r="6" spans="1:30" x14ac:dyDescent="0.25">
      <c r="A6" s="215"/>
      <c r="B6" s="216" t="s">
        <v>84</v>
      </c>
      <c r="C6" s="216" t="s">
        <v>533</v>
      </c>
      <c r="D6" s="216"/>
      <c r="E6" s="216"/>
      <c r="F6" s="216"/>
      <c r="G6" s="216"/>
      <c r="H6" s="217"/>
      <c r="I6" s="217"/>
      <c r="J6" s="217"/>
      <c r="K6" s="215"/>
      <c r="L6" s="216"/>
      <c r="M6" s="216"/>
      <c r="N6" s="216"/>
      <c r="O6" s="216"/>
      <c r="P6" s="216"/>
      <c r="Q6" s="216"/>
      <c r="R6" s="217"/>
      <c r="S6" s="217"/>
      <c r="T6" s="217"/>
      <c r="U6" s="215"/>
      <c r="V6" s="216"/>
      <c r="W6" s="216"/>
      <c r="X6" s="216"/>
      <c r="Y6" s="216"/>
      <c r="Z6" s="216"/>
      <c r="AA6" s="216"/>
      <c r="AB6" s="217"/>
      <c r="AC6" s="217"/>
      <c r="AD6" s="217"/>
    </row>
    <row r="7" spans="1:30" x14ac:dyDescent="0.25">
      <c r="A7" s="215"/>
      <c r="B7" s="216" t="s">
        <v>84</v>
      </c>
      <c r="C7" s="216" t="s">
        <v>535</v>
      </c>
      <c r="D7" s="216"/>
      <c r="E7" s="216"/>
      <c r="F7" s="216"/>
      <c r="G7" s="216"/>
      <c r="H7" s="217"/>
      <c r="I7" s="217"/>
      <c r="J7" s="217"/>
      <c r="K7" s="215"/>
      <c r="L7" s="216"/>
      <c r="M7" s="216"/>
      <c r="N7" s="216"/>
      <c r="O7" s="216"/>
      <c r="P7" s="216"/>
      <c r="Q7" s="216"/>
      <c r="R7" s="217"/>
      <c r="S7" s="217"/>
      <c r="T7" s="217"/>
      <c r="U7" s="215"/>
      <c r="V7" s="216"/>
      <c r="W7" s="216"/>
      <c r="X7" s="216"/>
      <c r="Y7" s="216"/>
      <c r="Z7" s="216"/>
      <c r="AA7" s="216"/>
      <c r="AB7" s="217"/>
      <c r="AC7" s="217"/>
      <c r="AD7" s="217"/>
    </row>
    <row r="8" spans="1:30" x14ac:dyDescent="0.25">
      <c r="A8" s="215"/>
      <c r="B8" s="216" t="s">
        <v>84</v>
      </c>
      <c r="C8" s="216" t="s">
        <v>536</v>
      </c>
      <c r="D8" s="216"/>
      <c r="E8" s="216"/>
      <c r="F8" s="216"/>
      <c r="G8" s="216"/>
      <c r="H8" s="217"/>
      <c r="I8" s="217"/>
      <c r="J8" s="217"/>
      <c r="K8" s="215"/>
      <c r="L8" s="216"/>
      <c r="M8" s="216"/>
      <c r="N8" s="216"/>
      <c r="O8" s="216"/>
      <c r="P8" s="216"/>
      <c r="Q8" s="216"/>
      <c r="R8" s="217"/>
      <c r="S8" s="217"/>
      <c r="T8" s="217"/>
      <c r="U8" s="215"/>
      <c r="V8" s="216"/>
      <c r="W8" s="216"/>
      <c r="X8" s="216"/>
      <c r="Y8" s="216"/>
      <c r="Z8" s="216"/>
      <c r="AA8" s="216"/>
      <c r="AB8" s="217"/>
      <c r="AC8" s="217"/>
      <c r="AD8" s="217"/>
    </row>
    <row r="9" spans="1:30" x14ac:dyDescent="0.25">
      <c r="A9" s="215"/>
      <c r="B9" s="216"/>
      <c r="C9" s="216"/>
      <c r="D9" s="216"/>
      <c r="E9" s="216"/>
      <c r="F9" s="216"/>
      <c r="G9" s="216"/>
      <c r="H9" s="217"/>
      <c r="I9" s="217"/>
      <c r="J9" s="217"/>
      <c r="K9" s="215"/>
      <c r="L9" s="216"/>
      <c r="M9" s="216"/>
      <c r="N9" s="216"/>
      <c r="O9" s="216"/>
      <c r="P9" s="216"/>
      <c r="Q9" s="216"/>
      <c r="R9" s="217"/>
      <c r="S9" s="217"/>
      <c r="T9" s="217"/>
      <c r="U9" s="215"/>
      <c r="V9" s="216"/>
      <c r="W9" s="216"/>
      <c r="X9" s="216"/>
      <c r="Y9" s="216"/>
      <c r="Z9" s="216"/>
      <c r="AA9" s="216"/>
      <c r="AB9" s="217"/>
      <c r="AC9" s="217"/>
      <c r="AD9" s="217"/>
    </row>
  </sheetData>
  <mergeCells count="16">
    <mergeCell ref="A1:X1"/>
    <mergeCell ref="S3:S4"/>
    <mergeCell ref="T3:T4"/>
    <mergeCell ref="V3:V4"/>
    <mergeCell ref="AB3:AB4"/>
    <mergeCell ref="AC3:AC4"/>
    <mergeCell ref="AD3:AD4"/>
    <mergeCell ref="W3:W4"/>
    <mergeCell ref="B3:B4"/>
    <mergeCell ref="H3:H4"/>
    <mergeCell ref="I3:I4"/>
    <mergeCell ref="J3:J4"/>
    <mergeCell ref="L3:L4"/>
    <mergeCell ref="R3:R4"/>
    <mergeCell ref="M3:M4"/>
    <mergeCell ref="C3:C4"/>
  </mergeCell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0349E-F949-48CC-8486-EC40E8FC8F1A}">
  <sheetPr>
    <tabColor rgb="FFFFC000"/>
    <pageSetUpPr fitToPage="1"/>
  </sheetPr>
  <dimension ref="A2:J65"/>
  <sheetViews>
    <sheetView zoomScale="60" zoomScaleNormal="60" workbookViewId="0">
      <pane ySplit="4" topLeftCell="A9" activePane="bottomLeft" state="frozen"/>
      <selection pane="bottomLeft" activeCell="F14" sqref="F14"/>
    </sheetView>
  </sheetViews>
  <sheetFormatPr defaultColWidth="9.140625" defaultRowHeight="15" x14ac:dyDescent="0.25"/>
  <cols>
    <col min="1" max="1" width="20.7109375" style="60" customWidth="1"/>
    <col min="2" max="2" width="7.42578125" style="60" customWidth="1"/>
    <col min="3" max="3" width="95.28515625" style="188" customWidth="1"/>
    <col min="4" max="4" width="28" style="57" customWidth="1"/>
    <col min="5" max="5" width="12.7109375" style="58" customWidth="1"/>
    <col min="6" max="10" width="12.7109375" style="57" customWidth="1"/>
    <col min="11" max="16384" width="9.140625" style="57"/>
  </cols>
  <sheetData>
    <row r="2" spans="1:10" ht="18.75" x14ac:dyDescent="0.3">
      <c r="A2" s="300" t="s">
        <v>515</v>
      </c>
      <c r="B2" s="300"/>
      <c r="C2" s="300"/>
      <c r="D2" s="300"/>
      <c r="E2" s="300"/>
      <c r="F2" s="300"/>
    </row>
    <row r="3" spans="1:10" ht="18.75" x14ac:dyDescent="0.3">
      <c r="A3" s="299" t="s">
        <v>139</v>
      </c>
      <c r="B3" s="299"/>
      <c r="C3" s="299"/>
      <c r="D3" s="299"/>
    </row>
    <row r="4" spans="1:10" ht="30" x14ac:dyDescent="0.25">
      <c r="A4" s="61" t="s">
        <v>140</v>
      </c>
      <c r="B4" s="61" t="s">
        <v>141</v>
      </c>
      <c r="C4" s="185" t="s">
        <v>142</v>
      </c>
      <c r="D4" s="189" t="s">
        <v>516</v>
      </c>
      <c r="E4" s="190" t="s">
        <v>432</v>
      </c>
      <c r="F4" s="190" t="s">
        <v>433</v>
      </c>
      <c r="G4" s="55" t="s">
        <v>434</v>
      </c>
      <c r="H4" s="55" t="s">
        <v>435</v>
      </c>
      <c r="I4" s="55" t="s">
        <v>436</v>
      </c>
      <c r="J4" s="55" t="s">
        <v>437</v>
      </c>
    </row>
    <row r="5" spans="1:10" s="59" customFormat="1" ht="18.75" x14ac:dyDescent="0.3">
      <c r="A5" s="62" t="s">
        <v>143</v>
      </c>
      <c r="B5" s="63">
        <v>2024</v>
      </c>
      <c r="C5" s="186" t="s">
        <v>144</v>
      </c>
      <c r="D5" s="62">
        <v>0</v>
      </c>
      <c r="E5" s="191"/>
      <c r="F5" s="192"/>
    </row>
    <row r="6" spans="1:10" s="59" customFormat="1" ht="18.75" x14ac:dyDescent="0.3">
      <c r="A6" s="62" t="s">
        <v>145</v>
      </c>
      <c r="B6" s="63">
        <v>2024</v>
      </c>
      <c r="C6" s="186" t="s">
        <v>146</v>
      </c>
      <c r="D6" s="62">
        <v>0</v>
      </c>
      <c r="E6" s="191"/>
      <c r="F6" s="192"/>
    </row>
    <row r="7" spans="1:10" s="59" customFormat="1" ht="18.75" x14ac:dyDescent="0.3">
      <c r="A7" s="62" t="s">
        <v>147</v>
      </c>
      <c r="B7" s="63">
        <v>2024</v>
      </c>
      <c r="C7" s="186" t="s">
        <v>148</v>
      </c>
      <c r="D7" s="62">
        <v>0</v>
      </c>
      <c r="E7" s="191"/>
      <c r="F7" s="192"/>
    </row>
    <row r="8" spans="1:10" ht="18.75" x14ac:dyDescent="0.3">
      <c r="A8" s="62" t="s">
        <v>149</v>
      </c>
      <c r="B8" s="63">
        <v>2024</v>
      </c>
      <c r="C8" s="186" t="s">
        <v>150</v>
      </c>
      <c r="D8" s="62">
        <v>0</v>
      </c>
      <c r="E8" s="193"/>
      <c r="F8" s="192"/>
    </row>
    <row r="9" spans="1:10" s="59" customFormat="1" ht="18.75" x14ac:dyDescent="0.3">
      <c r="A9" s="62" t="s">
        <v>517</v>
      </c>
      <c r="B9" s="63">
        <v>2024</v>
      </c>
      <c r="C9" s="186" t="s">
        <v>518</v>
      </c>
      <c r="D9" s="62">
        <v>0</v>
      </c>
      <c r="E9" s="191"/>
      <c r="F9" s="192"/>
    </row>
    <row r="10" spans="1:10" ht="18.75" x14ac:dyDescent="0.3">
      <c r="A10" s="62" t="s">
        <v>519</v>
      </c>
      <c r="B10" s="63">
        <v>2024</v>
      </c>
      <c r="C10" s="186" t="s">
        <v>520</v>
      </c>
      <c r="D10" s="62">
        <v>0</v>
      </c>
      <c r="E10" s="193"/>
      <c r="F10" s="192"/>
    </row>
    <row r="11" spans="1:10" ht="18.75" x14ac:dyDescent="0.3">
      <c r="A11" s="64">
        <v>50111</v>
      </c>
      <c r="B11" s="63">
        <v>2024</v>
      </c>
      <c r="C11" s="187" t="s">
        <v>521</v>
      </c>
      <c r="D11" s="247">
        <v>107277</v>
      </c>
      <c r="E11" s="193"/>
      <c r="F11" s="194"/>
    </row>
    <row r="12" spans="1:10" ht="18.75" x14ac:dyDescent="0.3">
      <c r="A12" s="62">
        <v>50131</v>
      </c>
      <c r="B12" s="63">
        <v>2024</v>
      </c>
      <c r="C12" s="186" t="s">
        <v>522</v>
      </c>
      <c r="D12" s="62">
        <v>0</v>
      </c>
      <c r="E12" s="193"/>
      <c r="F12" s="192"/>
    </row>
    <row r="13" spans="1:10" ht="18.75" x14ac:dyDescent="0.3">
      <c r="A13" s="62">
        <v>50141</v>
      </c>
      <c r="B13" s="63">
        <v>2024</v>
      </c>
      <c r="C13" s="186" t="s">
        <v>523</v>
      </c>
      <c r="D13" s="62">
        <v>0</v>
      </c>
      <c r="E13" s="193"/>
      <c r="F13" s="192"/>
    </row>
    <row r="14" spans="1:10" ht="18.75" x14ac:dyDescent="0.3">
      <c r="A14" s="62">
        <v>50221</v>
      </c>
      <c r="B14" s="63">
        <v>2024</v>
      </c>
      <c r="C14" s="186" t="s">
        <v>524</v>
      </c>
      <c r="D14" s="62">
        <v>38608</v>
      </c>
      <c r="E14" s="193"/>
      <c r="F14" s="192"/>
    </row>
    <row r="15" spans="1:10" ht="18.75" x14ac:dyDescent="0.3">
      <c r="A15" s="62">
        <v>50290</v>
      </c>
      <c r="B15" s="63">
        <v>2024</v>
      </c>
      <c r="C15" s="186" t="s">
        <v>151</v>
      </c>
      <c r="D15" s="62">
        <v>17082</v>
      </c>
      <c r="E15" s="193"/>
      <c r="F15" s="192"/>
    </row>
    <row r="16" spans="1:10" ht="18.75" x14ac:dyDescent="0.3">
      <c r="A16" s="62">
        <v>50291</v>
      </c>
      <c r="B16" s="63">
        <v>2024</v>
      </c>
      <c r="C16" s="186" t="s">
        <v>152</v>
      </c>
      <c r="D16" s="62">
        <v>26100</v>
      </c>
      <c r="E16" s="193"/>
      <c r="F16" s="192"/>
    </row>
    <row r="17" spans="1:6" ht="18.75" x14ac:dyDescent="0.3">
      <c r="A17" s="62">
        <v>513701</v>
      </c>
      <c r="B17" s="63">
        <v>2024</v>
      </c>
      <c r="C17" s="186" t="s">
        <v>153</v>
      </c>
      <c r="D17" s="62">
        <v>0</v>
      </c>
      <c r="E17" s="193"/>
      <c r="F17" s="192"/>
    </row>
    <row r="18" spans="1:6" s="56" customFormat="1" ht="18.75" x14ac:dyDescent="0.3">
      <c r="A18" s="62">
        <v>513702</v>
      </c>
      <c r="B18" s="63">
        <v>2024</v>
      </c>
      <c r="C18" s="186" t="s">
        <v>154</v>
      </c>
      <c r="D18" s="62">
        <v>35001</v>
      </c>
      <c r="E18" s="190"/>
      <c r="F18" s="192"/>
    </row>
    <row r="19" spans="1:6" ht="18.75" x14ac:dyDescent="0.3">
      <c r="A19" s="62">
        <v>513703</v>
      </c>
      <c r="B19" s="63">
        <v>2024</v>
      </c>
      <c r="C19" s="186" t="s">
        <v>155</v>
      </c>
      <c r="D19" s="62">
        <v>55162.2</v>
      </c>
      <c r="E19" s="193"/>
      <c r="F19" s="192"/>
    </row>
    <row r="20" spans="1:6" ht="18.75" x14ac:dyDescent="0.3">
      <c r="A20" s="62">
        <v>513704</v>
      </c>
      <c r="B20" s="63">
        <v>2024</v>
      </c>
      <c r="C20" s="186" t="s">
        <v>156</v>
      </c>
      <c r="D20" s="62">
        <v>32132</v>
      </c>
      <c r="E20" s="193"/>
      <c r="F20" s="192"/>
    </row>
    <row r="21" spans="1:6" ht="18.75" x14ac:dyDescent="0.3">
      <c r="A21" s="62">
        <v>513901</v>
      </c>
      <c r="B21" s="63">
        <v>2024</v>
      </c>
      <c r="C21" s="186" t="s">
        <v>157</v>
      </c>
      <c r="D21" s="62">
        <v>172986.42</v>
      </c>
      <c r="E21" s="193"/>
      <c r="F21" s="192"/>
    </row>
    <row r="22" spans="1:6" ht="18.75" x14ac:dyDescent="0.3">
      <c r="A22" s="62">
        <v>51395</v>
      </c>
      <c r="B22" s="63">
        <v>2024</v>
      </c>
      <c r="C22" s="186" t="s">
        <v>158</v>
      </c>
      <c r="D22" s="62">
        <v>0</v>
      </c>
      <c r="E22" s="193"/>
      <c r="F22" s="192"/>
    </row>
    <row r="23" spans="1:6" ht="18.75" x14ac:dyDescent="0.3">
      <c r="A23" s="62">
        <v>516201</v>
      </c>
      <c r="B23" s="63">
        <v>2024</v>
      </c>
      <c r="C23" s="186" t="s">
        <v>159</v>
      </c>
      <c r="D23" s="62">
        <v>0</v>
      </c>
      <c r="E23" s="193"/>
      <c r="F23" s="192"/>
    </row>
    <row r="24" spans="1:6" ht="18.75" x14ac:dyDescent="0.3">
      <c r="A24" s="62">
        <v>516202</v>
      </c>
      <c r="B24" s="63">
        <v>2024</v>
      </c>
      <c r="C24" s="186" t="s">
        <v>160</v>
      </c>
      <c r="D24" s="62">
        <v>44961.18</v>
      </c>
      <c r="E24" s="193"/>
      <c r="F24" s="192"/>
    </row>
    <row r="25" spans="1:6" ht="18.75" x14ac:dyDescent="0.3">
      <c r="A25" s="62">
        <v>51630</v>
      </c>
      <c r="B25" s="63">
        <v>2024</v>
      </c>
      <c r="C25" s="186" t="s">
        <v>161</v>
      </c>
      <c r="D25" s="62">
        <v>0</v>
      </c>
      <c r="E25" s="193"/>
      <c r="F25" s="192"/>
    </row>
    <row r="26" spans="1:6" ht="18.75" x14ac:dyDescent="0.3">
      <c r="A26" s="62">
        <v>51631</v>
      </c>
      <c r="B26" s="63">
        <v>2024</v>
      </c>
      <c r="C26" s="186" t="s">
        <v>162</v>
      </c>
      <c r="D26" s="62">
        <v>6374</v>
      </c>
      <c r="E26" s="193"/>
      <c r="F26" s="192"/>
    </row>
    <row r="27" spans="1:6" ht="18.75" x14ac:dyDescent="0.3">
      <c r="A27" s="62">
        <v>51632</v>
      </c>
      <c r="B27" s="63">
        <v>2024</v>
      </c>
      <c r="C27" s="186" t="s">
        <v>163</v>
      </c>
      <c r="D27" s="62">
        <v>3887</v>
      </c>
      <c r="E27" s="193"/>
      <c r="F27" s="192"/>
    </row>
    <row r="28" spans="1:6" ht="18.75" x14ac:dyDescent="0.3">
      <c r="A28" s="62">
        <v>51671</v>
      </c>
      <c r="B28" s="63">
        <v>2024</v>
      </c>
      <c r="C28" s="186" t="s">
        <v>164</v>
      </c>
      <c r="D28" s="62">
        <v>0</v>
      </c>
      <c r="E28" s="193"/>
      <c r="F28" s="192"/>
    </row>
    <row r="29" spans="1:6" ht="18.75" x14ac:dyDescent="0.3">
      <c r="A29" s="62">
        <v>51690</v>
      </c>
      <c r="B29" s="63">
        <v>2024</v>
      </c>
      <c r="C29" s="186" t="s">
        <v>165</v>
      </c>
      <c r="D29" s="62">
        <v>120180</v>
      </c>
      <c r="E29" s="193"/>
      <c r="F29" s="192"/>
    </row>
    <row r="30" spans="1:6" ht="18.75" x14ac:dyDescent="0.3">
      <c r="A30" s="62">
        <v>51691</v>
      </c>
      <c r="B30" s="63">
        <v>2024</v>
      </c>
      <c r="C30" s="186" t="s">
        <v>166</v>
      </c>
      <c r="D30" s="62">
        <v>0</v>
      </c>
      <c r="E30" s="193"/>
      <c r="F30" s="192"/>
    </row>
    <row r="31" spans="1:6" ht="18.75" x14ac:dyDescent="0.3">
      <c r="A31" s="62">
        <v>51692</v>
      </c>
      <c r="B31" s="63">
        <v>2024</v>
      </c>
      <c r="C31" s="186" t="s">
        <v>167</v>
      </c>
      <c r="D31" s="62">
        <v>0</v>
      </c>
      <c r="E31" s="193"/>
      <c r="F31" s="192"/>
    </row>
    <row r="32" spans="1:6" ht="18.75" x14ac:dyDescent="0.3">
      <c r="A32" s="62">
        <v>51693</v>
      </c>
      <c r="B32" s="63">
        <v>2024</v>
      </c>
      <c r="C32" s="186" t="s">
        <v>168</v>
      </c>
      <c r="D32" s="62">
        <v>390</v>
      </c>
      <c r="E32" s="193"/>
      <c r="F32" s="192"/>
    </row>
    <row r="33" spans="1:6" ht="18.75" x14ac:dyDescent="0.3">
      <c r="A33" s="62">
        <v>51694</v>
      </c>
      <c r="B33" s="63">
        <v>2024</v>
      </c>
      <c r="C33" s="186" t="s">
        <v>169</v>
      </c>
      <c r="D33" s="62">
        <v>31671.75</v>
      </c>
      <c r="E33" s="193"/>
      <c r="F33" s="192"/>
    </row>
    <row r="34" spans="1:6" ht="18.75" x14ac:dyDescent="0.3">
      <c r="A34" s="62">
        <v>51710</v>
      </c>
      <c r="B34" s="63">
        <v>2024</v>
      </c>
      <c r="C34" s="186" t="s">
        <v>525</v>
      </c>
      <c r="D34" s="62">
        <v>41260.800000000003</v>
      </c>
      <c r="E34" s="193"/>
      <c r="F34" s="192"/>
    </row>
    <row r="35" spans="1:6" ht="18.75" x14ac:dyDescent="0.3">
      <c r="A35" s="62">
        <v>51711</v>
      </c>
      <c r="B35" s="63">
        <v>2024</v>
      </c>
      <c r="C35" s="186" t="s">
        <v>170</v>
      </c>
      <c r="D35" s="62">
        <v>97796.45</v>
      </c>
      <c r="E35" s="193"/>
      <c r="F35" s="192"/>
    </row>
    <row r="36" spans="1:6" ht="18.75" x14ac:dyDescent="0.3">
      <c r="A36" s="62">
        <v>51712</v>
      </c>
      <c r="B36" s="63">
        <v>2024</v>
      </c>
      <c r="C36" s="186" t="s">
        <v>171</v>
      </c>
      <c r="D36" s="62">
        <v>29742.01</v>
      </c>
      <c r="E36" s="193"/>
      <c r="F36" s="192"/>
    </row>
    <row r="37" spans="1:6" ht="18.75" x14ac:dyDescent="0.3">
      <c r="A37" s="62">
        <v>51730</v>
      </c>
      <c r="B37" s="63">
        <v>2024</v>
      </c>
      <c r="C37" s="186" t="s">
        <v>172</v>
      </c>
      <c r="D37" s="62">
        <v>18457</v>
      </c>
      <c r="E37" s="193"/>
      <c r="F37" s="192"/>
    </row>
    <row r="38" spans="1:6" ht="18.75" x14ac:dyDescent="0.3">
      <c r="A38" s="62">
        <v>51731</v>
      </c>
      <c r="B38" s="63">
        <v>2024</v>
      </c>
      <c r="C38" s="186" t="s">
        <v>173</v>
      </c>
      <c r="D38" s="62">
        <v>0</v>
      </c>
      <c r="E38" s="193"/>
      <c r="F38" s="192"/>
    </row>
    <row r="39" spans="1:6" ht="18.75" x14ac:dyDescent="0.3">
      <c r="A39" s="62">
        <v>51920</v>
      </c>
      <c r="B39" s="63">
        <v>2024</v>
      </c>
      <c r="C39" s="186" t="s">
        <v>174</v>
      </c>
      <c r="D39" s="62">
        <v>291565.76</v>
      </c>
      <c r="E39" s="193"/>
      <c r="F39" s="192"/>
    </row>
    <row r="40" spans="1:6" ht="18.75" x14ac:dyDescent="0.3">
      <c r="A40" s="62">
        <v>51921</v>
      </c>
      <c r="B40" s="63">
        <v>2024</v>
      </c>
      <c r="C40" s="186" t="s">
        <v>175</v>
      </c>
      <c r="D40" s="62">
        <v>1225769.79</v>
      </c>
      <c r="E40" s="193"/>
      <c r="F40" s="192"/>
    </row>
    <row r="41" spans="1:6" ht="18.75" x14ac:dyDescent="0.3">
      <c r="A41" s="62">
        <v>51922</v>
      </c>
      <c r="B41" s="63">
        <v>2024</v>
      </c>
      <c r="C41" s="186" t="s">
        <v>176</v>
      </c>
      <c r="D41" s="62">
        <v>1035515.62</v>
      </c>
      <c r="E41" s="193"/>
      <c r="F41" s="192"/>
    </row>
    <row r="42" spans="1:6" ht="18.75" x14ac:dyDescent="0.3">
      <c r="A42" s="62">
        <v>51923</v>
      </c>
      <c r="B42" s="63">
        <v>2024</v>
      </c>
      <c r="C42" s="186" t="s">
        <v>177</v>
      </c>
      <c r="D42" s="62">
        <v>231685.61</v>
      </c>
      <c r="E42" s="193"/>
      <c r="F42" s="192"/>
    </row>
    <row r="43" spans="1:6" ht="18.75" x14ac:dyDescent="0.3">
      <c r="A43" s="62">
        <v>51924</v>
      </c>
      <c r="B43" s="63">
        <v>2024</v>
      </c>
      <c r="C43" s="186" t="s">
        <v>178</v>
      </c>
      <c r="D43" s="62">
        <v>567037.16</v>
      </c>
      <c r="E43" s="193"/>
      <c r="F43" s="192"/>
    </row>
    <row r="44" spans="1:6" ht="18.75" x14ac:dyDescent="0.3">
      <c r="A44" s="62">
        <v>51925</v>
      </c>
      <c r="B44" s="63">
        <v>2024</v>
      </c>
      <c r="C44" s="186" t="s">
        <v>179</v>
      </c>
      <c r="D44" s="62">
        <v>0</v>
      </c>
      <c r="E44" s="193"/>
      <c r="F44" s="192"/>
    </row>
    <row r="45" spans="1:6" ht="18.75" x14ac:dyDescent="0.3">
      <c r="A45" s="62">
        <v>519260</v>
      </c>
      <c r="B45" s="63">
        <v>2024</v>
      </c>
      <c r="C45" s="186" t="s">
        <v>180</v>
      </c>
      <c r="D45" s="62">
        <v>0</v>
      </c>
      <c r="E45" s="193"/>
      <c r="F45" s="192"/>
    </row>
    <row r="46" spans="1:6" ht="18.75" x14ac:dyDescent="0.3">
      <c r="A46" s="62">
        <v>519261</v>
      </c>
      <c r="B46" s="63">
        <v>2024</v>
      </c>
      <c r="C46" s="186" t="s">
        <v>181</v>
      </c>
      <c r="D46" s="62">
        <v>0</v>
      </c>
      <c r="E46" s="193"/>
      <c r="F46" s="192"/>
    </row>
    <row r="47" spans="1:6" ht="18.75" x14ac:dyDescent="0.3">
      <c r="A47" s="62">
        <v>51927</v>
      </c>
      <c r="B47" s="63">
        <v>2024</v>
      </c>
      <c r="C47" s="186" t="s">
        <v>182</v>
      </c>
      <c r="D47" s="62">
        <v>0</v>
      </c>
      <c r="E47" s="193"/>
      <c r="F47" s="192"/>
    </row>
    <row r="48" spans="1:6" ht="18.75" x14ac:dyDescent="0.3">
      <c r="A48" s="62">
        <v>519280</v>
      </c>
      <c r="B48" s="63">
        <v>2024</v>
      </c>
      <c r="C48" s="186" t="s">
        <v>183</v>
      </c>
      <c r="D48" s="62">
        <v>0</v>
      </c>
      <c r="E48" s="193"/>
      <c r="F48" s="192"/>
    </row>
    <row r="49" spans="1:6" ht="18.75" x14ac:dyDescent="0.3">
      <c r="A49" s="62">
        <v>519281</v>
      </c>
      <c r="B49" s="63">
        <v>2024</v>
      </c>
      <c r="C49" s="186" t="s">
        <v>184</v>
      </c>
      <c r="D49" s="62">
        <v>0</v>
      </c>
      <c r="E49" s="193"/>
      <c r="F49" s="192"/>
    </row>
    <row r="50" spans="1:6" ht="18.75" x14ac:dyDescent="0.3">
      <c r="A50" s="62">
        <v>519282</v>
      </c>
      <c r="B50" s="63">
        <v>2024</v>
      </c>
      <c r="C50" s="186" t="s">
        <v>185</v>
      </c>
      <c r="D50" s="62">
        <v>36844.5</v>
      </c>
      <c r="E50" s="193"/>
      <c r="F50" s="192"/>
    </row>
    <row r="51" spans="1:6" ht="18.75" x14ac:dyDescent="0.3">
      <c r="A51" s="62">
        <v>519283</v>
      </c>
      <c r="B51" s="63">
        <v>2024</v>
      </c>
      <c r="C51" s="186" t="s">
        <v>186</v>
      </c>
      <c r="D51" s="62">
        <v>0</v>
      </c>
      <c r="E51" s="193"/>
      <c r="F51" s="192"/>
    </row>
    <row r="52" spans="1:6" ht="18.75" x14ac:dyDescent="0.3">
      <c r="A52" s="62">
        <v>519284</v>
      </c>
      <c r="B52" s="63">
        <v>2024</v>
      </c>
      <c r="C52" s="186" t="s">
        <v>526</v>
      </c>
      <c r="D52" s="62">
        <v>3924030</v>
      </c>
      <c r="E52" s="193"/>
      <c r="F52" s="192"/>
    </row>
    <row r="53" spans="1:6" s="59" customFormat="1" ht="18.75" x14ac:dyDescent="0.3">
      <c r="A53" s="62">
        <v>519285</v>
      </c>
      <c r="B53" s="63">
        <v>2024</v>
      </c>
      <c r="C53" s="186" t="s">
        <v>527</v>
      </c>
      <c r="D53" s="62">
        <v>207817.5</v>
      </c>
      <c r="E53" s="191"/>
      <c r="F53" s="192"/>
    </row>
    <row r="54" spans="1:6" s="59" customFormat="1" ht="18.75" x14ac:dyDescent="0.3">
      <c r="A54" s="62">
        <v>519290</v>
      </c>
      <c r="B54" s="63">
        <v>2024</v>
      </c>
      <c r="C54" s="186" t="s">
        <v>187</v>
      </c>
      <c r="D54" s="62">
        <v>787806.16</v>
      </c>
      <c r="E54" s="191"/>
      <c r="F54" s="192"/>
    </row>
    <row r="55" spans="1:6" s="59" customFormat="1" ht="18.75" x14ac:dyDescent="0.3">
      <c r="A55" s="62">
        <v>519291</v>
      </c>
      <c r="B55" s="63">
        <v>2024</v>
      </c>
      <c r="C55" s="186" t="s">
        <v>188</v>
      </c>
      <c r="D55" s="62">
        <v>0</v>
      </c>
      <c r="E55" s="191"/>
      <c r="F55" s="192"/>
    </row>
    <row r="56" spans="1:6" s="59" customFormat="1" ht="18.75" x14ac:dyDescent="0.3">
      <c r="A56" s="62">
        <v>519292</v>
      </c>
      <c r="B56" s="63">
        <v>2024</v>
      </c>
      <c r="C56" s="186" t="s">
        <v>189</v>
      </c>
      <c r="D56" s="62">
        <v>33268.699999999997</v>
      </c>
      <c r="E56" s="191"/>
      <c r="F56" s="192"/>
    </row>
    <row r="57" spans="1:6" s="59" customFormat="1" ht="18.75" x14ac:dyDescent="0.3">
      <c r="A57" s="62">
        <v>51960</v>
      </c>
      <c r="B57" s="63">
        <v>2024</v>
      </c>
      <c r="C57" s="186" t="s">
        <v>190</v>
      </c>
      <c r="D57" s="62">
        <v>0</v>
      </c>
      <c r="E57" s="191"/>
      <c r="F57" s="192"/>
    </row>
    <row r="58" spans="1:6" s="59" customFormat="1" ht="18.75" x14ac:dyDescent="0.3">
      <c r="A58" s="62">
        <v>51961</v>
      </c>
      <c r="B58" s="63">
        <v>2024</v>
      </c>
      <c r="C58" s="186" t="s">
        <v>191</v>
      </c>
      <c r="D58" s="62">
        <v>0</v>
      </c>
      <c r="E58" s="191"/>
      <c r="F58" s="192"/>
    </row>
    <row r="59" spans="1:6" s="59" customFormat="1" ht="18.75" x14ac:dyDescent="0.3">
      <c r="A59" s="62">
        <v>51962</v>
      </c>
      <c r="B59" s="63">
        <v>2024</v>
      </c>
      <c r="C59" s="186" t="s">
        <v>192</v>
      </c>
      <c r="D59" s="62">
        <v>902850</v>
      </c>
      <c r="E59" s="191"/>
      <c r="F59" s="192"/>
    </row>
    <row r="60" spans="1:6" s="59" customFormat="1" ht="18.75" x14ac:dyDescent="0.3">
      <c r="A60" s="62">
        <v>54990</v>
      </c>
      <c r="B60" s="63">
        <v>2024</v>
      </c>
      <c r="C60" s="186" t="s">
        <v>528</v>
      </c>
      <c r="D60" s="62">
        <v>955040</v>
      </c>
      <c r="E60" s="191"/>
      <c r="F60" s="192"/>
    </row>
    <row r="63" spans="1:6" ht="18.75" x14ac:dyDescent="0.3">
      <c r="C63" s="221" t="s">
        <v>530</v>
      </c>
      <c r="D63" s="222"/>
    </row>
    <row r="64" spans="1:6" ht="18.75" x14ac:dyDescent="0.3">
      <c r="C64" s="221" t="s">
        <v>529</v>
      </c>
      <c r="D64" s="222">
        <f>D37+D38</f>
        <v>18457</v>
      </c>
    </row>
    <row r="65" spans="3:4" ht="18.75" x14ac:dyDescent="0.3">
      <c r="C65" s="221" t="s">
        <v>514</v>
      </c>
      <c r="D65" s="222">
        <f>SUM(D39:D56)</f>
        <v>8341340.7999999998</v>
      </c>
    </row>
  </sheetData>
  <mergeCells count="2">
    <mergeCell ref="A3:D3"/>
    <mergeCell ref="A2:F2"/>
  </mergeCells>
  <phoneticPr fontId="42" type="noConversion"/>
  <pageMargins left="0.23622047244094491" right="0.23622047244094491" top="0.74803149606299213" bottom="0.74803149606299213" header="0.31496062992125984" footer="0.31496062992125984"/>
  <pageSetup paperSize="9" scale="80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80D5F-5774-4CEA-93B1-A0A1FE44CA63}">
  <dimension ref="A2:F21"/>
  <sheetViews>
    <sheetView workbookViewId="0">
      <selection activeCell="D7" sqref="D7"/>
    </sheetView>
  </sheetViews>
  <sheetFormatPr defaultRowHeight="15" x14ac:dyDescent="0.25"/>
  <cols>
    <col min="1" max="1" width="29.140625" customWidth="1"/>
    <col min="3" max="3" width="14.5703125" customWidth="1"/>
    <col min="5" max="5" width="14.28515625" customWidth="1"/>
    <col min="6" max="6" width="53.7109375" customWidth="1"/>
  </cols>
  <sheetData>
    <row r="2" spans="1:6" x14ac:dyDescent="0.25">
      <c r="A2" s="262" t="s">
        <v>488</v>
      </c>
      <c r="B2" s="262"/>
      <c r="C2" s="262"/>
      <c r="D2" s="262"/>
      <c r="E2" s="262"/>
      <c r="F2" s="262"/>
    </row>
    <row r="4" spans="1:6" x14ac:dyDescent="0.25">
      <c r="A4" s="281" t="s">
        <v>541</v>
      </c>
      <c r="B4" s="281"/>
      <c r="C4" s="281"/>
      <c r="D4" s="281"/>
      <c r="E4" s="281"/>
      <c r="F4" s="281"/>
    </row>
    <row r="5" spans="1:6" ht="39.75" customHeight="1" x14ac:dyDescent="0.25">
      <c r="A5" s="281" t="s">
        <v>193</v>
      </c>
      <c r="B5" s="279" t="s">
        <v>557</v>
      </c>
      <c r="C5" s="279"/>
      <c r="D5" s="279" t="s">
        <v>558</v>
      </c>
      <c r="E5" s="279"/>
      <c r="F5" s="65" t="s">
        <v>194</v>
      </c>
    </row>
    <row r="6" spans="1:6" x14ac:dyDescent="0.25">
      <c r="A6" s="281"/>
      <c r="B6" s="65" t="s">
        <v>195</v>
      </c>
      <c r="C6" s="65" t="s">
        <v>196</v>
      </c>
      <c r="D6" s="66" t="s">
        <v>195</v>
      </c>
      <c r="E6" s="66" t="s">
        <v>196</v>
      </c>
      <c r="F6" s="66"/>
    </row>
    <row r="7" spans="1:6" x14ac:dyDescent="0.25">
      <c r="A7" s="7" t="s">
        <v>633</v>
      </c>
      <c r="B7" s="7">
        <v>29</v>
      </c>
      <c r="C7" s="7">
        <v>36844.5</v>
      </c>
      <c r="D7" s="7">
        <v>0</v>
      </c>
      <c r="E7" s="7">
        <v>0</v>
      </c>
      <c r="F7" s="7"/>
    </row>
    <row r="8" spans="1:6" x14ac:dyDescent="0.25">
      <c r="A8" s="7"/>
      <c r="B8" s="7"/>
      <c r="C8" s="7"/>
      <c r="D8" s="7"/>
      <c r="E8" s="7"/>
      <c r="F8" s="7"/>
    </row>
    <row r="9" spans="1:6" x14ac:dyDescent="0.25">
      <c r="A9" s="7"/>
      <c r="B9" s="7"/>
      <c r="C9" s="7"/>
      <c r="D9" s="7"/>
      <c r="E9" s="7"/>
      <c r="F9" s="7"/>
    </row>
    <row r="10" spans="1:6" x14ac:dyDescent="0.25">
      <c r="A10" s="7"/>
      <c r="B10" s="7"/>
      <c r="C10" s="7"/>
      <c r="D10" s="7"/>
      <c r="E10" s="7"/>
      <c r="F10" s="7"/>
    </row>
    <row r="11" spans="1:6" x14ac:dyDescent="0.25">
      <c r="A11" s="7"/>
      <c r="B11" s="7"/>
      <c r="C11" s="7"/>
      <c r="D11" s="7"/>
      <c r="E11" s="7"/>
      <c r="F11" s="7"/>
    </row>
    <row r="12" spans="1:6" x14ac:dyDescent="0.25">
      <c r="A12" s="7"/>
      <c r="B12" s="7"/>
      <c r="C12" s="7"/>
      <c r="D12" s="7"/>
      <c r="E12" s="7"/>
      <c r="F12" s="7"/>
    </row>
    <row r="13" spans="1:6" x14ac:dyDescent="0.25">
      <c r="A13" s="7"/>
      <c r="B13" s="7"/>
      <c r="C13" s="7"/>
      <c r="D13" s="7"/>
      <c r="E13" s="7"/>
      <c r="F13" s="7"/>
    </row>
    <row r="14" spans="1:6" x14ac:dyDescent="0.25">
      <c r="A14" s="7"/>
      <c r="B14" s="7"/>
      <c r="C14" s="7"/>
      <c r="D14" s="7"/>
      <c r="E14" s="7"/>
      <c r="F14" s="7"/>
    </row>
    <row r="15" spans="1:6" x14ac:dyDescent="0.25">
      <c r="A15" s="7"/>
      <c r="B15" s="7"/>
      <c r="C15" s="7"/>
      <c r="D15" s="7"/>
      <c r="E15" s="7"/>
      <c r="F15" s="7"/>
    </row>
    <row r="16" spans="1:6" x14ac:dyDescent="0.25">
      <c r="A16" s="7"/>
      <c r="B16" s="7"/>
      <c r="C16" s="7"/>
      <c r="D16" s="7"/>
      <c r="E16" s="7"/>
      <c r="F16" s="7"/>
    </row>
    <row r="17" spans="1:6" x14ac:dyDescent="0.25">
      <c r="A17" s="7"/>
      <c r="B17" s="7"/>
      <c r="C17" s="7"/>
      <c r="D17" s="7"/>
      <c r="E17" s="7"/>
      <c r="F17" s="7"/>
    </row>
    <row r="18" spans="1:6" x14ac:dyDescent="0.25">
      <c r="A18" s="7"/>
      <c r="B18" s="7"/>
      <c r="C18" s="7"/>
      <c r="D18" s="7"/>
      <c r="E18" s="7"/>
      <c r="F18" s="7"/>
    </row>
    <row r="19" spans="1:6" x14ac:dyDescent="0.25">
      <c r="A19" s="7"/>
      <c r="B19" s="7"/>
      <c r="C19" s="7"/>
      <c r="D19" s="7"/>
      <c r="E19" s="7"/>
      <c r="F19" s="7"/>
    </row>
    <row r="20" spans="1:6" x14ac:dyDescent="0.25">
      <c r="A20" s="7"/>
      <c r="B20" s="7"/>
      <c r="C20" s="7"/>
      <c r="D20" s="7"/>
      <c r="E20" s="7"/>
      <c r="F20" s="7"/>
    </row>
    <row r="21" spans="1:6" x14ac:dyDescent="0.25">
      <c r="A21" s="67" t="s">
        <v>197</v>
      </c>
      <c r="B21" s="68">
        <f>SUM(B7:B19)</f>
        <v>29</v>
      </c>
      <c r="C21" s="68">
        <f t="shared" ref="C21:E21" si="0">SUM(C7:C19)</f>
        <v>36844.5</v>
      </c>
      <c r="D21" s="68">
        <f t="shared" si="0"/>
        <v>0</v>
      </c>
      <c r="E21" s="68">
        <f t="shared" si="0"/>
        <v>0</v>
      </c>
      <c r="F21" s="68"/>
    </row>
  </sheetData>
  <mergeCells count="5">
    <mergeCell ref="A4:F4"/>
    <mergeCell ref="A5:A6"/>
    <mergeCell ref="B5:C5"/>
    <mergeCell ref="D5:E5"/>
    <mergeCell ref="A2:F2"/>
  </mergeCells>
  <pageMargins left="0.7" right="0.7" top="0.78740157499999996" bottom="0.78740157499999996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D3FD3-53EC-47E5-8BB1-55B96DF80AED}">
  <sheetPr>
    <tabColor rgb="FFFFC000"/>
  </sheetPr>
  <dimension ref="A2:F21"/>
  <sheetViews>
    <sheetView workbookViewId="0">
      <selection activeCell="F7" sqref="F7"/>
    </sheetView>
  </sheetViews>
  <sheetFormatPr defaultRowHeight="15" x14ac:dyDescent="0.25"/>
  <cols>
    <col min="1" max="1" width="29.140625" customWidth="1"/>
    <col min="3" max="3" width="14.5703125" customWidth="1"/>
    <col min="5" max="5" width="14.28515625" customWidth="1"/>
    <col min="6" max="6" width="53.7109375" customWidth="1"/>
  </cols>
  <sheetData>
    <row r="2" spans="1:6" x14ac:dyDescent="0.25">
      <c r="A2" s="262" t="s">
        <v>540</v>
      </c>
      <c r="B2" s="262"/>
      <c r="C2" s="262"/>
      <c r="D2" s="262"/>
      <c r="E2" s="262"/>
      <c r="F2" s="262"/>
    </row>
    <row r="4" spans="1:6" x14ac:dyDescent="0.25">
      <c r="A4" s="281" t="s">
        <v>541</v>
      </c>
      <c r="B4" s="281"/>
      <c r="C4" s="281"/>
      <c r="D4" s="281"/>
      <c r="E4" s="281"/>
      <c r="F4" s="281"/>
    </row>
    <row r="5" spans="1:6" ht="42" customHeight="1" x14ac:dyDescent="0.25">
      <c r="A5" s="281" t="s">
        <v>193</v>
      </c>
      <c r="B5" s="279" t="s">
        <v>542</v>
      </c>
      <c r="C5" s="279"/>
      <c r="D5" s="279" t="s">
        <v>543</v>
      </c>
      <c r="E5" s="279"/>
      <c r="F5" s="176" t="s">
        <v>194</v>
      </c>
    </row>
    <row r="6" spans="1:6" ht="21" customHeight="1" x14ac:dyDescent="0.25">
      <c r="A6" s="281"/>
      <c r="B6" s="176" t="s">
        <v>195</v>
      </c>
      <c r="C6" s="176" t="s">
        <v>196</v>
      </c>
      <c r="D6" s="177" t="s">
        <v>195</v>
      </c>
      <c r="E6" s="177" t="s">
        <v>196</v>
      </c>
      <c r="F6" s="177"/>
    </row>
    <row r="7" spans="1:6" x14ac:dyDescent="0.25">
      <c r="A7" s="7" t="s">
        <v>633</v>
      </c>
      <c r="B7" s="7">
        <v>4553</v>
      </c>
      <c r="C7" s="7">
        <v>4131847.5</v>
      </c>
      <c r="D7" s="7">
        <v>0</v>
      </c>
      <c r="E7" s="7">
        <v>0</v>
      </c>
      <c r="F7" s="7"/>
    </row>
    <row r="8" spans="1:6" x14ac:dyDescent="0.25">
      <c r="A8" s="7"/>
      <c r="B8" s="7"/>
      <c r="C8" s="7"/>
      <c r="D8" s="7"/>
      <c r="E8" s="7"/>
      <c r="F8" s="7"/>
    </row>
    <row r="9" spans="1:6" x14ac:dyDescent="0.25">
      <c r="A9" s="7"/>
      <c r="B9" s="7"/>
      <c r="C9" s="7"/>
      <c r="D9" s="7"/>
      <c r="E9" s="7"/>
      <c r="F9" s="7"/>
    </row>
    <row r="10" spans="1:6" x14ac:dyDescent="0.25">
      <c r="A10" s="7"/>
      <c r="B10" s="7"/>
      <c r="C10" s="7"/>
      <c r="D10" s="7"/>
      <c r="E10" s="7"/>
      <c r="F10" s="7"/>
    </row>
    <row r="11" spans="1:6" x14ac:dyDescent="0.25">
      <c r="A11" s="7"/>
      <c r="B11" s="7"/>
      <c r="C11" s="7"/>
      <c r="D11" s="7"/>
      <c r="E11" s="7"/>
      <c r="F11" s="7"/>
    </row>
    <row r="12" spans="1:6" x14ac:dyDescent="0.25">
      <c r="A12" s="7"/>
      <c r="B12" s="7"/>
      <c r="C12" s="7"/>
      <c r="D12" s="7"/>
      <c r="E12" s="7"/>
      <c r="F12" s="7"/>
    </row>
    <row r="13" spans="1:6" x14ac:dyDescent="0.25">
      <c r="A13" s="7"/>
      <c r="B13" s="7"/>
      <c r="C13" s="7"/>
      <c r="D13" s="7"/>
      <c r="E13" s="7"/>
      <c r="F13" s="7"/>
    </row>
    <row r="14" spans="1:6" x14ac:dyDescent="0.25">
      <c r="A14" s="7"/>
      <c r="B14" s="7"/>
      <c r="C14" s="7"/>
      <c r="D14" s="7"/>
      <c r="E14" s="7"/>
      <c r="F14" s="7"/>
    </row>
    <row r="15" spans="1:6" x14ac:dyDescent="0.25">
      <c r="A15" s="7"/>
      <c r="B15" s="7"/>
      <c r="C15" s="7"/>
      <c r="D15" s="7"/>
      <c r="E15" s="7"/>
      <c r="F15" s="7"/>
    </row>
    <row r="16" spans="1:6" x14ac:dyDescent="0.25">
      <c r="A16" s="7"/>
      <c r="B16" s="7"/>
      <c r="C16" s="7"/>
      <c r="D16" s="7"/>
      <c r="E16" s="7"/>
      <c r="F16" s="7"/>
    </row>
    <row r="17" spans="1:6" x14ac:dyDescent="0.25">
      <c r="A17" s="7"/>
      <c r="B17" s="7"/>
      <c r="C17" s="7"/>
      <c r="D17" s="7"/>
      <c r="E17" s="7"/>
      <c r="F17" s="7"/>
    </row>
    <row r="18" spans="1:6" x14ac:dyDescent="0.25">
      <c r="A18" s="7"/>
      <c r="B18" s="7"/>
      <c r="C18" s="7"/>
      <c r="D18" s="7"/>
      <c r="E18" s="7"/>
      <c r="F18" s="7"/>
    </row>
    <row r="19" spans="1:6" x14ac:dyDescent="0.25">
      <c r="A19" s="7"/>
      <c r="B19" s="7"/>
      <c r="C19" s="7"/>
      <c r="D19" s="7"/>
      <c r="E19" s="7"/>
      <c r="F19" s="7"/>
    </row>
    <row r="20" spans="1:6" x14ac:dyDescent="0.25">
      <c r="A20" s="7"/>
      <c r="B20" s="7"/>
      <c r="C20" s="7"/>
      <c r="D20" s="7"/>
      <c r="E20" s="7"/>
      <c r="F20" s="7"/>
    </row>
    <row r="21" spans="1:6" x14ac:dyDescent="0.25">
      <c r="A21" s="180" t="s">
        <v>197</v>
      </c>
      <c r="B21" s="68">
        <f>SUM(B7:B19)</f>
        <v>4553</v>
      </c>
      <c r="C21" s="68">
        <f t="shared" ref="C21:E21" si="0">SUM(C7:C19)</f>
        <v>4131847.5</v>
      </c>
      <c r="D21" s="68">
        <f t="shared" si="0"/>
        <v>0</v>
      </c>
      <c r="E21" s="68">
        <f t="shared" si="0"/>
        <v>0</v>
      </c>
      <c r="F21" s="68"/>
    </row>
  </sheetData>
  <mergeCells count="5">
    <mergeCell ref="A2:F2"/>
    <mergeCell ref="A4:F4"/>
    <mergeCell ref="A5:A6"/>
    <mergeCell ref="B5:C5"/>
    <mergeCell ref="D5:E5"/>
  </mergeCells>
  <pageMargins left="0.7" right="0.7" top="0.78740157499999996" bottom="0.78740157499999996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2B989-0E40-4685-ADC9-F0BA6DDB57AE}">
  <dimension ref="A2:H13"/>
  <sheetViews>
    <sheetView workbookViewId="0">
      <selection activeCell="K14" sqref="K14"/>
    </sheetView>
  </sheetViews>
  <sheetFormatPr defaultRowHeight="15" x14ac:dyDescent="0.25"/>
  <cols>
    <col min="1" max="1" width="16.28515625" customWidth="1"/>
    <col min="2" max="7" width="10.85546875" customWidth="1"/>
    <col min="8" max="8" width="27.42578125" customWidth="1"/>
  </cols>
  <sheetData>
    <row r="2" spans="1:8" x14ac:dyDescent="0.25">
      <c r="A2" s="262" t="s">
        <v>489</v>
      </c>
      <c r="B2" s="262"/>
      <c r="C2" s="262"/>
      <c r="D2" s="262"/>
      <c r="E2" s="262"/>
      <c r="F2" s="262"/>
      <c r="G2" s="262"/>
      <c r="H2" s="262"/>
    </row>
    <row r="4" spans="1:8" x14ac:dyDescent="0.25">
      <c r="A4" s="302" t="s">
        <v>211</v>
      </c>
      <c r="B4" s="302"/>
      <c r="C4" s="302"/>
      <c r="D4" s="302"/>
      <c r="E4" s="302"/>
      <c r="F4" s="302"/>
      <c r="G4" s="302"/>
      <c r="H4" s="302"/>
    </row>
    <row r="5" spans="1:8" x14ac:dyDescent="0.25">
      <c r="A5" s="5" t="s">
        <v>204</v>
      </c>
      <c r="B5" s="301" t="s">
        <v>594</v>
      </c>
      <c r="C5" s="301"/>
      <c r="D5" s="301"/>
      <c r="E5" s="301"/>
      <c r="F5" s="301" t="s">
        <v>595</v>
      </c>
      <c r="G5" s="301" t="s">
        <v>322</v>
      </c>
      <c r="H5" s="301" t="s">
        <v>596</v>
      </c>
    </row>
    <row r="6" spans="1:8" ht="30" x14ac:dyDescent="0.25">
      <c r="A6" s="5" t="s">
        <v>42</v>
      </c>
      <c r="B6" s="5" t="s">
        <v>207</v>
      </c>
      <c r="C6" s="5" t="s">
        <v>208</v>
      </c>
      <c r="D6" s="5" t="s">
        <v>209</v>
      </c>
      <c r="E6" s="5" t="s">
        <v>210</v>
      </c>
      <c r="F6" s="301"/>
      <c r="G6" s="301"/>
      <c r="H6" s="301"/>
    </row>
    <row r="7" spans="1:8" x14ac:dyDescent="0.25">
      <c r="A7" s="69">
        <v>5042</v>
      </c>
      <c r="B7" s="69">
        <v>0</v>
      </c>
      <c r="C7" s="69">
        <v>55000</v>
      </c>
      <c r="D7" s="69">
        <v>55000</v>
      </c>
      <c r="E7" s="69">
        <v>54990</v>
      </c>
      <c r="F7" s="69">
        <v>0</v>
      </c>
      <c r="G7" s="69">
        <v>82500</v>
      </c>
      <c r="H7" s="69">
        <v>0.67</v>
      </c>
    </row>
    <row r="8" spans="1:8" x14ac:dyDescent="0.25">
      <c r="A8" s="69">
        <v>5137</v>
      </c>
      <c r="B8" s="69">
        <v>0</v>
      </c>
      <c r="C8" s="69">
        <v>1070000</v>
      </c>
      <c r="D8" s="69">
        <v>1092444.3</v>
      </c>
      <c r="E8" s="69">
        <v>180194.2</v>
      </c>
      <c r="F8" s="69">
        <v>22444.3</v>
      </c>
      <c r="G8" s="69">
        <v>246064.41</v>
      </c>
      <c r="H8" s="69">
        <v>0.73</v>
      </c>
    </row>
    <row r="9" spans="1:8" x14ac:dyDescent="0.25">
      <c r="A9" s="69">
        <v>5139</v>
      </c>
      <c r="B9" s="7">
        <v>0</v>
      </c>
      <c r="C9" s="7">
        <v>350000</v>
      </c>
      <c r="D9" s="7">
        <v>350000</v>
      </c>
      <c r="E9" s="239">
        <v>310868.62</v>
      </c>
      <c r="F9" s="239">
        <v>0</v>
      </c>
      <c r="G9" s="69">
        <v>334716.43</v>
      </c>
      <c r="H9" s="7">
        <v>0.93</v>
      </c>
    </row>
    <row r="10" spans="1:8" x14ac:dyDescent="0.25">
      <c r="A10" s="69">
        <v>5162</v>
      </c>
      <c r="B10" s="7">
        <v>0</v>
      </c>
      <c r="C10" s="7">
        <v>56000</v>
      </c>
      <c r="D10" s="7">
        <v>56000</v>
      </c>
      <c r="E10" s="239">
        <v>44961.18</v>
      </c>
      <c r="F10" s="239">
        <v>0</v>
      </c>
      <c r="G10" s="69">
        <v>50588.27</v>
      </c>
      <c r="H10" s="7">
        <v>0.89</v>
      </c>
    </row>
    <row r="11" spans="1:8" x14ac:dyDescent="0.25">
      <c r="A11" s="69">
        <v>5168</v>
      </c>
      <c r="B11" s="7">
        <v>566500</v>
      </c>
      <c r="C11" s="7">
        <v>115500</v>
      </c>
      <c r="D11" s="7">
        <v>115500</v>
      </c>
      <c r="E11" s="239">
        <v>97956</v>
      </c>
      <c r="F11" s="239">
        <v>0</v>
      </c>
      <c r="G11" s="69">
        <v>197139.66</v>
      </c>
      <c r="H11" s="7">
        <v>0.5</v>
      </c>
    </row>
    <row r="12" spans="1:8" x14ac:dyDescent="0.25">
      <c r="A12" s="69">
        <v>5171</v>
      </c>
      <c r="B12" s="7">
        <v>0</v>
      </c>
      <c r="C12" s="7">
        <v>20000</v>
      </c>
      <c r="D12" s="7">
        <v>20000</v>
      </c>
      <c r="E12" s="239">
        <v>13506.14</v>
      </c>
      <c r="F12" s="239">
        <v>0</v>
      </c>
      <c r="G12" s="69">
        <v>3617.9</v>
      </c>
      <c r="H12" s="7">
        <v>3.73</v>
      </c>
    </row>
    <row r="13" spans="1:8" x14ac:dyDescent="0.25">
      <c r="A13" s="7"/>
      <c r="B13" s="7">
        <f>SUM(B7:B12)</f>
        <v>566500</v>
      </c>
      <c r="C13" s="7">
        <f>SUM(C7:C12)</f>
        <v>1666500</v>
      </c>
      <c r="D13" s="7">
        <f>SUM(D7:D12)</f>
        <v>1688944.3</v>
      </c>
      <c r="E13" s="7">
        <f>SUM(E7:E12)</f>
        <v>702476.14000000013</v>
      </c>
      <c r="F13" s="7">
        <f>SUM(F7:F12)</f>
        <v>22444.3</v>
      </c>
      <c r="G13" s="69">
        <f t="shared" ref="G13" si="0">SUM(G7:G12)</f>
        <v>914626.67000000016</v>
      </c>
      <c r="H13" s="7">
        <v>0.77</v>
      </c>
    </row>
  </sheetData>
  <mergeCells count="6">
    <mergeCell ref="A2:H2"/>
    <mergeCell ref="B5:E5"/>
    <mergeCell ref="F5:F6"/>
    <mergeCell ref="G5:G6"/>
    <mergeCell ref="H5:H6"/>
    <mergeCell ref="A4:H4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17BAB-F8CA-4952-907E-B8C9AE0A46FD}">
  <dimension ref="A2:H15"/>
  <sheetViews>
    <sheetView workbookViewId="0">
      <selection activeCell="M15" sqref="M15"/>
    </sheetView>
  </sheetViews>
  <sheetFormatPr defaultRowHeight="15" x14ac:dyDescent="0.25"/>
  <cols>
    <col min="1" max="7" width="14.140625" customWidth="1"/>
    <col min="8" max="8" width="24.140625" customWidth="1"/>
  </cols>
  <sheetData>
    <row r="2" spans="1:8" x14ac:dyDescent="0.25">
      <c r="A2" s="262" t="s">
        <v>490</v>
      </c>
      <c r="B2" s="262"/>
      <c r="C2" s="262"/>
      <c r="D2" s="262"/>
      <c r="E2" s="262"/>
      <c r="F2" s="262"/>
      <c r="G2" s="262"/>
      <c r="H2" s="262"/>
    </row>
    <row r="4" spans="1:8" x14ac:dyDescent="0.25">
      <c r="A4" s="302" t="s">
        <v>212</v>
      </c>
      <c r="B4" s="302"/>
      <c r="C4" s="302"/>
      <c r="D4" s="302"/>
      <c r="E4" s="302"/>
      <c r="F4" s="302"/>
      <c r="G4" s="302"/>
      <c r="H4" s="302"/>
    </row>
    <row r="5" spans="1:8" x14ac:dyDescent="0.25">
      <c r="A5" s="5" t="s">
        <v>205</v>
      </c>
      <c r="B5" s="301" t="s">
        <v>594</v>
      </c>
      <c r="C5" s="301"/>
      <c r="D5" s="301"/>
      <c r="E5" s="301"/>
      <c r="F5" s="301" t="s">
        <v>595</v>
      </c>
      <c r="G5" s="301" t="s">
        <v>322</v>
      </c>
      <c r="H5" s="301" t="s">
        <v>597</v>
      </c>
    </row>
    <row r="6" spans="1:8" ht="30" x14ac:dyDescent="0.25">
      <c r="A6" s="5" t="s">
        <v>42</v>
      </c>
      <c r="B6" s="5" t="s">
        <v>207</v>
      </c>
      <c r="C6" s="5" t="s">
        <v>208</v>
      </c>
      <c r="D6" s="5" t="s">
        <v>209</v>
      </c>
      <c r="E6" s="5" t="s">
        <v>210</v>
      </c>
      <c r="F6" s="301"/>
      <c r="G6" s="301"/>
      <c r="H6" s="301"/>
    </row>
    <row r="7" spans="1:8" x14ac:dyDescent="0.25">
      <c r="A7" s="69">
        <v>5132</v>
      </c>
      <c r="B7" s="69">
        <v>0</v>
      </c>
      <c r="C7" s="69">
        <v>17679.12</v>
      </c>
      <c r="D7" s="69">
        <v>17679.12</v>
      </c>
      <c r="E7" s="69">
        <v>17164.12</v>
      </c>
      <c r="F7" s="69">
        <v>0</v>
      </c>
      <c r="G7" s="69">
        <v>3307</v>
      </c>
      <c r="H7" s="69">
        <v>5.19</v>
      </c>
    </row>
    <row r="8" spans="1:8" x14ac:dyDescent="0.25">
      <c r="A8" s="69">
        <v>5133</v>
      </c>
      <c r="B8" s="69">
        <v>0</v>
      </c>
      <c r="C8" s="69">
        <v>0</v>
      </c>
      <c r="D8" s="69">
        <v>0</v>
      </c>
      <c r="E8" s="69">
        <v>0</v>
      </c>
      <c r="F8" s="69">
        <v>0</v>
      </c>
      <c r="G8" s="69">
        <v>0</v>
      </c>
      <c r="H8" s="69">
        <v>0</v>
      </c>
    </row>
    <row r="9" spans="1:8" x14ac:dyDescent="0.25">
      <c r="A9" s="69">
        <v>5137</v>
      </c>
      <c r="B9" s="7">
        <v>0</v>
      </c>
      <c r="C9" s="7">
        <v>0</v>
      </c>
      <c r="D9" s="7">
        <v>0</v>
      </c>
      <c r="E9" s="239">
        <v>0</v>
      </c>
      <c r="F9" s="239">
        <v>0</v>
      </c>
      <c r="G9" s="69">
        <v>13299</v>
      </c>
      <c r="H9" s="239">
        <v>0</v>
      </c>
    </row>
    <row r="10" spans="1:8" x14ac:dyDescent="0.25">
      <c r="A10" s="69">
        <v>5139</v>
      </c>
      <c r="B10" s="7">
        <v>0</v>
      </c>
      <c r="C10" s="7">
        <v>0</v>
      </c>
      <c r="D10" s="7">
        <v>0</v>
      </c>
      <c r="E10" s="239">
        <v>0</v>
      </c>
      <c r="F10" s="239">
        <v>0</v>
      </c>
      <c r="G10" s="69">
        <v>1905.75</v>
      </c>
      <c r="H10" s="239">
        <v>0</v>
      </c>
    </row>
    <row r="11" spans="1:8" x14ac:dyDescent="0.25">
      <c r="A11" s="69">
        <v>5167</v>
      </c>
      <c r="B11" s="7">
        <v>0</v>
      </c>
      <c r="C11" s="7">
        <v>6345</v>
      </c>
      <c r="D11" s="7">
        <v>6345</v>
      </c>
      <c r="E11" s="239">
        <v>6345</v>
      </c>
      <c r="F11" s="239">
        <v>0</v>
      </c>
      <c r="G11" s="69">
        <v>600</v>
      </c>
      <c r="H11" s="239">
        <v>10.58</v>
      </c>
    </row>
    <row r="12" spans="1:8" x14ac:dyDescent="0.25">
      <c r="A12" s="69">
        <v>5168</v>
      </c>
      <c r="B12" s="7">
        <v>0</v>
      </c>
      <c r="C12" s="7">
        <v>44466.67</v>
      </c>
      <c r="D12" s="7">
        <v>45773.47</v>
      </c>
      <c r="E12" s="239">
        <v>24035.439999999999</v>
      </c>
      <c r="F12" s="239">
        <v>1306.8</v>
      </c>
      <c r="G12" s="69">
        <v>40188.94</v>
      </c>
      <c r="H12" s="239">
        <v>0.6</v>
      </c>
    </row>
    <row r="13" spans="1:8" x14ac:dyDescent="0.25">
      <c r="A13" s="240">
        <v>5169</v>
      </c>
      <c r="B13" s="7">
        <v>140076</v>
      </c>
      <c r="C13" s="7">
        <v>21098.02</v>
      </c>
      <c r="D13" s="7">
        <v>21098.02</v>
      </c>
      <c r="E13" s="239">
        <v>21098.02</v>
      </c>
      <c r="F13" s="239">
        <v>0</v>
      </c>
      <c r="G13" s="69">
        <v>14325</v>
      </c>
      <c r="H13" s="239">
        <v>1.47</v>
      </c>
    </row>
    <row r="14" spans="1:8" x14ac:dyDescent="0.25">
      <c r="A14" s="240">
        <v>5171</v>
      </c>
      <c r="B14" s="7">
        <v>0</v>
      </c>
      <c r="C14" s="7">
        <v>45487.19</v>
      </c>
      <c r="D14" s="7">
        <v>76162.3</v>
      </c>
      <c r="E14" s="239">
        <v>76162.3</v>
      </c>
      <c r="F14" s="239">
        <v>30675.11</v>
      </c>
      <c r="G14" s="69">
        <v>85884.32</v>
      </c>
      <c r="H14" s="239">
        <v>0.89</v>
      </c>
    </row>
    <row r="15" spans="1:8" x14ac:dyDescent="0.25">
      <c r="A15" s="7"/>
      <c r="B15" s="7">
        <f>SUM(B7:B14)</f>
        <v>140076</v>
      </c>
      <c r="C15" s="7">
        <f>SUM(C7:C14)</f>
        <v>135076</v>
      </c>
      <c r="D15" s="7">
        <f>SUM(D7:D14)</f>
        <v>167057.91</v>
      </c>
      <c r="E15" s="7">
        <f>SUM(E7:E14)</f>
        <v>144804.88</v>
      </c>
      <c r="F15" s="7">
        <f>SUM(F7:F14)</f>
        <v>31981.91</v>
      </c>
      <c r="G15" s="69">
        <f t="shared" ref="G15" si="0">SUM(G7:G14)</f>
        <v>159510.01</v>
      </c>
      <c r="H15" s="239">
        <v>0.91</v>
      </c>
    </row>
  </sheetData>
  <mergeCells count="6">
    <mergeCell ref="A2:H2"/>
    <mergeCell ref="B5:E5"/>
    <mergeCell ref="F5:F6"/>
    <mergeCell ref="G5:G6"/>
    <mergeCell ref="H5:H6"/>
    <mergeCell ref="A4:H4"/>
  </mergeCells>
  <pageMargins left="0.7" right="0.7" top="0.78740157499999996" bottom="0.78740157499999996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20CA7-FAFE-469C-8732-85453BE4EB88}">
  <dimension ref="A2:J40"/>
  <sheetViews>
    <sheetView view="pageBreakPreview" zoomScale="60" zoomScaleNormal="100" workbookViewId="0">
      <selection activeCell="K15" sqref="K15"/>
    </sheetView>
  </sheetViews>
  <sheetFormatPr defaultRowHeight="15" x14ac:dyDescent="0.25"/>
  <cols>
    <col min="1" max="1" width="33.7109375" customWidth="1"/>
    <col min="2" max="4" width="14.42578125" customWidth="1"/>
    <col min="5" max="5" width="13.85546875" customWidth="1"/>
    <col min="6" max="6" width="18.140625" customWidth="1"/>
    <col min="7" max="9" width="17.85546875" customWidth="1"/>
  </cols>
  <sheetData>
    <row r="2" spans="1:9" x14ac:dyDescent="0.25">
      <c r="A2" s="262" t="s">
        <v>491</v>
      </c>
      <c r="B2" s="262"/>
      <c r="C2" s="262"/>
      <c r="D2" s="262"/>
      <c r="E2" s="262"/>
      <c r="F2" s="262"/>
      <c r="G2" s="262"/>
      <c r="H2" s="262"/>
      <c r="I2" s="262"/>
    </row>
    <row r="4" spans="1:9" ht="28.5" customHeight="1" x14ac:dyDescent="0.25">
      <c r="A4" s="305" t="s">
        <v>399</v>
      </c>
      <c r="B4" s="262"/>
      <c r="C4" s="262"/>
      <c r="D4" s="262"/>
    </row>
    <row r="5" spans="1:9" ht="24" x14ac:dyDescent="0.25">
      <c r="A5" s="71" t="s">
        <v>213</v>
      </c>
      <c r="B5" s="71" t="s">
        <v>10</v>
      </c>
      <c r="C5" s="71" t="s">
        <v>11</v>
      </c>
      <c r="D5" s="71" t="s">
        <v>214</v>
      </c>
    </row>
    <row r="6" spans="1:9" x14ac:dyDescent="0.25">
      <c r="A6" s="72"/>
      <c r="B6" s="73"/>
      <c r="C6" s="73"/>
      <c r="D6" s="73"/>
    </row>
    <row r="7" spans="1:9" x14ac:dyDescent="0.25">
      <c r="A7" s="72"/>
      <c r="B7" s="73"/>
      <c r="C7" s="73"/>
      <c r="D7" s="73"/>
    </row>
    <row r="8" spans="1:9" x14ac:dyDescent="0.25">
      <c r="A8" s="72"/>
      <c r="B8" s="73"/>
      <c r="C8" s="73"/>
      <c r="D8" s="73"/>
    </row>
    <row r="11" spans="1:9" ht="38.25" customHeight="1" x14ac:dyDescent="0.25">
      <c r="A11" s="306" t="s">
        <v>400</v>
      </c>
      <c r="B11" s="261"/>
      <c r="C11" s="261"/>
      <c r="D11" s="261"/>
    </row>
    <row r="12" spans="1:9" ht="45" x14ac:dyDescent="0.25">
      <c r="A12" s="38" t="s">
        <v>213</v>
      </c>
      <c r="B12" s="38" t="s">
        <v>215</v>
      </c>
      <c r="C12" s="38" t="s">
        <v>216</v>
      </c>
      <c r="D12" s="38" t="s">
        <v>217</v>
      </c>
      <c r="E12" s="38" t="s">
        <v>218</v>
      </c>
    </row>
    <row r="13" spans="1:9" x14ac:dyDescent="0.25">
      <c r="A13" s="39"/>
      <c r="B13" s="65"/>
      <c r="C13" s="65"/>
      <c r="D13" s="65"/>
      <c r="E13" s="65"/>
    </row>
    <row r="14" spans="1:9" x14ac:dyDescent="0.25">
      <c r="A14" s="39"/>
      <c r="B14" s="65"/>
      <c r="C14" s="65"/>
      <c r="D14" s="65"/>
      <c r="E14" s="65"/>
    </row>
    <row r="15" spans="1:9" x14ac:dyDescent="0.25">
      <c r="A15" s="39"/>
      <c r="B15" s="65"/>
      <c r="C15" s="65"/>
      <c r="D15" s="65"/>
      <c r="E15" s="65"/>
    </row>
    <row r="18" spans="1:10" ht="46.5" customHeight="1" x14ac:dyDescent="0.25">
      <c r="A18" s="306" t="s">
        <v>401</v>
      </c>
      <c r="B18" s="261"/>
      <c r="C18" s="261"/>
      <c r="D18" s="261"/>
      <c r="E18" s="261"/>
      <c r="F18" s="306" t="s">
        <v>402</v>
      </c>
      <c r="G18" s="261"/>
      <c r="H18" s="261"/>
      <c r="I18" s="261"/>
      <c r="J18" s="261"/>
    </row>
    <row r="19" spans="1:10" ht="30" x14ac:dyDescent="0.25">
      <c r="A19" s="38" t="s">
        <v>213</v>
      </c>
      <c r="B19" s="38" t="s">
        <v>221</v>
      </c>
      <c r="C19" s="38" t="s">
        <v>222</v>
      </c>
      <c r="D19" s="38" t="s">
        <v>32</v>
      </c>
      <c r="F19" s="38" t="s">
        <v>213</v>
      </c>
      <c r="G19" s="38" t="s">
        <v>221</v>
      </c>
      <c r="H19" s="38" t="s">
        <v>222</v>
      </c>
      <c r="I19" s="38" t="s">
        <v>32</v>
      </c>
    </row>
    <row r="20" spans="1:10" x14ac:dyDescent="0.25">
      <c r="A20" s="39"/>
      <c r="B20" s="65"/>
      <c r="C20" s="65"/>
      <c r="D20" s="65"/>
      <c r="F20" s="39"/>
      <c r="G20" s="65"/>
      <c r="H20" s="65"/>
      <c r="I20" s="65"/>
    </row>
    <row r="21" spans="1:10" x14ac:dyDescent="0.25">
      <c r="A21" s="39"/>
      <c r="B21" s="65"/>
      <c r="C21" s="65"/>
      <c r="D21" s="65"/>
      <c r="F21" s="39"/>
      <c r="G21" s="65"/>
      <c r="H21" s="65"/>
      <c r="I21" s="65"/>
    </row>
    <row r="22" spans="1:10" x14ac:dyDescent="0.25">
      <c r="A22" s="39"/>
      <c r="B22" s="65"/>
      <c r="C22" s="65"/>
      <c r="D22" s="65"/>
      <c r="F22" s="39"/>
      <c r="G22" s="65"/>
      <c r="H22" s="65"/>
      <c r="I22" s="65"/>
    </row>
    <row r="23" spans="1:10" x14ac:dyDescent="0.25">
      <c r="A23" s="38" t="s">
        <v>32</v>
      </c>
      <c r="B23" s="38"/>
      <c r="C23" s="38"/>
      <c r="D23" s="38"/>
      <c r="F23" s="38" t="s">
        <v>32</v>
      </c>
      <c r="G23" s="38"/>
      <c r="H23" s="38"/>
      <c r="I23" s="38"/>
    </row>
    <row r="27" spans="1:10" ht="36.75" customHeight="1" x14ac:dyDescent="0.25">
      <c r="A27" s="305" t="s">
        <v>403</v>
      </c>
      <c r="B27" s="262"/>
      <c r="C27" s="262"/>
      <c r="D27" s="262"/>
      <c r="E27" s="262"/>
      <c r="F27" s="262"/>
      <c r="G27" s="262"/>
      <c r="H27" s="262"/>
      <c r="I27" s="262"/>
    </row>
    <row r="28" spans="1:10" x14ac:dyDescent="0.25">
      <c r="A28" s="304" t="s">
        <v>213</v>
      </c>
      <c r="B28" s="304" t="s">
        <v>223</v>
      </c>
      <c r="C28" s="304"/>
      <c r="D28" s="304"/>
      <c r="E28" s="304" t="s">
        <v>224</v>
      </c>
      <c r="F28" s="304"/>
      <c r="G28" s="304"/>
      <c r="H28" s="304" t="s">
        <v>225</v>
      </c>
      <c r="I28" s="304" t="s">
        <v>226</v>
      </c>
    </row>
    <row r="29" spans="1:10" x14ac:dyDescent="0.25">
      <c r="A29" s="304"/>
      <c r="B29" s="74" t="s">
        <v>227</v>
      </c>
      <c r="C29" s="74" t="s">
        <v>228</v>
      </c>
      <c r="D29" s="74" t="s">
        <v>32</v>
      </c>
      <c r="E29" s="74" t="s">
        <v>227</v>
      </c>
      <c r="F29" s="74" t="s">
        <v>228</v>
      </c>
      <c r="G29" s="74" t="s">
        <v>32</v>
      </c>
      <c r="H29" s="304"/>
      <c r="I29" s="304"/>
    </row>
    <row r="30" spans="1:10" x14ac:dyDescent="0.25">
      <c r="A30" s="75"/>
      <c r="B30" s="76"/>
      <c r="C30" s="76"/>
      <c r="D30" s="76"/>
      <c r="E30" s="77"/>
      <c r="F30" s="77"/>
      <c r="G30" s="78"/>
      <c r="H30" s="79"/>
      <c r="I30" s="79"/>
    </row>
    <row r="31" spans="1:10" x14ac:dyDescent="0.25">
      <c r="A31" s="75"/>
      <c r="B31" s="76"/>
      <c r="C31" s="76"/>
      <c r="D31" s="76"/>
      <c r="E31" s="77"/>
      <c r="F31" s="77"/>
      <c r="G31" s="78"/>
      <c r="H31" s="79"/>
      <c r="I31" s="79"/>
    </row>
    <row r="32" spans="1:10" x14ac:dyDescent="0.25">
      <c r="A32" s="75"/>
      <c r="B32" s="76"/>
      <c r="C32" s="76"/>
      <c r="D32" s="76"/>
      <c r="E32" s="77"/>
      <c r="F32" s="77"/>
      <c r="G32" s="78"/>
      <c r="H32" s="79"/>
      <c r="I32" s="79"/>
    </row>
    <row r="35" spans="1:5" x14ac:dyDescent="0.25">
      <c r="A35" s="302" t="s">
        <v>234</v>
      </c>
      <c r="B35" s="302"/>
      <c r="C35" s="302"/>
      <c r="D35" s="302"/>
      <c r="E35" s="302"/>
    </row>
    <row r="36" spans="1:5" x14ac:dyDescent="0.25">
      <c r="A36" s="303" t="s">
        <v>213</v>
      </c>
      <c r="B36" s="304" t="s">
        <v>229</v>
      </c>
      <c r="C36" s="304"/>
      <c r="D36" s="304"/>
      <c r="E36" s="304"/>
    </row>
    <row r="37" spans="1:5" ht="28.5" x14ac:dyDescent="0.25">
      <c r="A37" s="303"/>
      <c r="B37" s="74" t="s">
        <v>230</v>
      </c>
      <c r="C37" s="74" t="s">
        <v>231</v>
      </c>
      <c r="D37" s="74" t="s">
        <v>232</v>
      </c>
      <c r="E37" s="74" t="s">
        <v>233</v>
      </c>
    </row>
    <row r="38" spans="1:5" ht="15.75" x14ac:dyDescent="0.25">
      <c r="A38" s="80"/>
      <c r="B38" s="81"/>
      <c r="C38" s="81"/>
      <c r="D38" s="81"/>
      <c r="E38" s="81"/>
    </row>
    <row r="39" spans="1:5" ht="15.75" x14ac:dyDescent="0.25">
      <c r="A39" s="80"/>
      <c r="B39" s="81"/>
      <c r="C39" s="81"/>
      <c r="D39" s="81"/>
      <c r="E39" s="81"/>
    </row>
    <row r="40" spans="1:5" ht="15.75" x14ac:dyDescent="0.25">
      <c r="A40" s="80"/>
      <c r="B40" s="81"/>
      <c r="C40" s="81"/>
      <c r="D40" s="81"/>
      <c r="E40" s="81"/>
    </row>
  </sheetData>
  <mergeCells count="14">
    <mergeCell ref="A2:I2"/>
    <mergeCell ref="A36:A37"/>
    <mergeCell ref="B36:E36"/>
    <mergeCell ref="A35:E35"/>
    <mergeCell ref="A28:A29"/>
    <mergeCell ref="B28:D28"/>
    <mergeCell ref="E28:G28"/>
    <mergeCell ref="H28:H29"/>
    <mergeCell ref="I28:I29"/>
    <mergeCell ref="A27:I27"/>
    <mergeCell ref="A4:D4"/>
    <mergeCell ref="A11:D11"/>
    <mergeCell ref="A18:E18"/>
    <mergeCell ref="F18:J18"/>
  </mergeCells>
  <pageMargins left="0.7" right="0.7" top="0.78740157499999996" bottom="0.78740157499999996" header="0.3" footer="0.3"/>
  <pageSetup paperSize="9" scale="80" orientation="landscape" r:id="rId1"/>
  <rowBreaks count="1" manualBreakCount="1">
    <brk id="24" max="16383" man="1"/>
  </rowBreaks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9"/>
  <sheetViews>
    <sheetView workbookViewId="0">
      <selection activeCell="E22" sqref="E21:E22"/>
    </sheetView>
  </sheetViews>
  <sheetFormatPr defaultRowHeight="15" x14ac:dyDescent="0.25"/>
  <cols>
    <col min="1" max="1" width="14.140625" bestFit="1" customWidth="1"/>
    <col min="2" max="8" width="18.140625" customWidth="1"/>
  </cols>
  <sheetData>
    <row r="2" spans="1:8" x14ac:dyDescent="0.25">
      <c r="A2" s="262" t="s">
        <v>477</v>
      </c>
      <c r="B2" s="262"/>
      <c r="C2" s="262"/>
      <c r="D2" s="262"/>
      <c r="E2" s="262"/>
      <c r="F2" s="262"/>
      <c r="G2" s="262"/>
      <c r="H2" s="262"/>
    </row>
    <row r="4" spans="1:8" ht="26.25" customHeight="1" x14ac:dyDescent="0.25">
      <c r="A4" s="261" t="s">
        <v>390</v>
      </c>
      <c r="B4" s="261"/>
      <c r="C4" s="261"/>
      <c r="D4" s="261"/>
      <c r="E4" s="261"/>
      <c r="F4" s="261"/>
      <c r="G4" s="261"/>
      <c r="H4" s="261"/>
    </row>
    <row r="5" spans="1:8" ht="30" x14ac:dyDescent="0.25">
      <c r="A5" s="2" t="s">
        <v>8</v>
      </c>
      <c r="B5" s="227" t="s">
        <v>322</v>
      </c>
      <c r="C5" s="227" t="s">
        <v>576</v>
      </c>
      <c r="D5" s="227" t="s">
        <v>577</v>
      </c>
      <c r="E5" s="227" t="s">
        <v>578</v>
      </c>
      <c r="F5" s="227" t="s">
        <v>547</v>
      </c>
      <c r="G5" s="227" t="s">
        <v>14</v>
      </c>
      <c r="H5" s="227" t="s">
        <v>579</v>
      </c>
    </row>
    <row r="6" spans="1:8" x14ac:dyDescent="0.25">
      <c r="A6" s="3" t="s">
        <v>15</v>
      </c>
      <c r="B6" s="4">
        <v>10273.81</v>
      </c>
      <c r="C6" s="4">
        <v>4550</v>
      </c>
      <c r="D6" s="4">
        <v>4550</v>
      </c>
      <c r="E6" s="4">
        <v>4550</v>
      </c>
      <c r="F6" s="4">
        <v>11422.75</v>
      </c>
      <c r="G6" s="4">
        <v>251.05</v>
      </c>
      <c r="H6" s="4">
        <v>1.1100000000000001</v>
      </c>
    </row>
    <row r="7" spans="1:8" x14ac:dyDescent="0.25">
      <c r="A7" s="3" t="s">
        <v>16</v>
      </c>
      <c r="B7" s="4">
        <v>66639.460000000006</v>
      </c>
      <c r="C7" s="4">
        <v>53894.17</v>
      </c>
      <c r="D7" s="4">
        <v>75182.73</v>
      </c>
      <c r="E7" s="4">
        <v>80219.87</v>
      </c>
      <c r="F7" s="4">
        <v>77970.17</v>
      </c>
      <c r="G7" s="4">
        <v>97.2</v>
      </c>
      <c r="H7" s="4">
        <v>1.17</v>
      </c>
    </row>
    <row r="8" spans="1:8" x14ac:dyDescent="0.25">
      <c r="A8" s="94" t="s">
        <v>17</v>
      </c>
      <c r="B8" s="229">
        <v>66447.92</v>
      </c>
      <c r="C8" s="229">
        <v>53894.17</v>
      </c>
      <c r="D8" s="229">
        <v>74078.36</v>
      </c>
      <c r="E8" s="229">
        <v>77280.009999999995</v>
      </c>
      <c r="F8" s="229">
        <v>75372.149999999994</v>
      </c>
      <c r="G8" s="229">
        <v>97.53</v>
      </c>
      <c r="H8" s="229">
        <v>1.1299999999999999</v>
      </c>
    </row>
    <row r="9" spans="1:8" x14ac:dyDescent="0.25">
      <c r="A9" s="94" t="s">
        <v>18</v>
      </c>
      <c r="B9" s="229">
        <v>191.54</v>
      </c>
      <c r="C9" s="229">
        <v>0</v>
      </c>
      <c r="D9" s="229">
        <v>1104.3699999999999</v>
      </c>
      <c r="E9" s="229">
        <v>2939.86</v>
      </c>
      <c r="F9" s="229">
        <v>2598.02</v>
      </c>
      <c r="G9" s="229">
        <v>88.37</v>
      </c>
      <c r="H9" s="229">
        <v>13.56</v>
      </c>
    </row>
  </sheetData>
  <mergeCells count="2">
    <mergeCell ref="A4:H4"/>
    <mergeCell ref="A2:H2"/>
  </mergeCells>
  <pageMargins left="0.7" right="0.7" top="0.75" bottom="0.75" header="0.3" footer="0.3"/>
  <pageSetup paperSize="9" scale="92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1A374-72D9-435E-B414-17A7C312C0D7}">
  <sheetPr>
    <pageSetUpPr fitToPage="1"/>
  </sheetPr>
  <dimension ref="A2:G22"/>
  <sheetViews>
    <sheetView workbookViewId="0">
      <selection activeCell="A2" sqref="A2:G22"/>
    </sheetView>
  </sheetViews>
  <sheetFormatPr defaultRowHeight="15" x14ac:dyDescent="0.25"/>
  <cols>
    <col min="1" max="1" width="17.140625" customWidth="1"/>
    <col min="2" max="2" width="28.28515625" bestFit="1" customWidth="1"/>
    <col min="3" max="3" width="26" customWidth="1"/>
    <col min="4" max="6" width="25.140625" customWidth="1"/>
    <col min="7" max="7" width="24.5703125" customWidth="1"/>
  </cols>
  <sheetData>
    <row r="2" spans="1:7" x14ac:dyDescent="0.25">
      <c r="A2" s="262" t="s">
        <v>492</v>
      </c>
      <c r="B2" s="262"/>
      <c r="C2" s="262"/>
      <c r="D2" s="262"/>
      <c r="E2" s="262"/>
      <c r="F2" s="262"/>
      <c r="G2" s="262"/>
    </row>
    <row r="4" spans="1:7" ht="29.25" customHeight="1" x14ac:dyDescent="0.25">
      <c r="A4" s="307" t="s">
        <v>419</v>
      </c>
      <c r="B4" s="307"/>
      <c r="C4" s="307"/>
      <c r="D4" s="307"/>
      <c r="E4" s="307"/>
      <c r="F4" s="307"/>
      <c r="G4" s="307"/>
    </row>
    <row r="5" spans="1:7" x14ac:dyDescent="0.25">
      <c r="A5" s="279" t="s">
        <v>84</v>
      </c>
      <c r="B5" s="279" t="s">
        <v>414</v>
      </c>
      <c r="C5" s="279" t="s">
        <v>415</v>
      </c>
      <c r="D5" s="308" t="s">
        <v>416</v>
      </c>
      <c r="E5" s="308"/>
      <c r="F5" s="308" t="s">
        <v>417</v>
      </c>
      <c r="G5" s="308"/>
    </row>
    <row r="6" spans="1:7" s="147" customFormat="1" ht="45" x14ac:dyDescent="0.25">
      <c r="A6" s="279"/>
      <c r="B6" s="279"/>
      <c r="C6" s="279"/>
      <c r="D6" s="82" t="s">
        <v>196</v>
      </c>
      <c r="E6" s="82" t="s">
        <v>418</v>
      </c>
      <c r="F6" s="82" t="s">
        <v>196</v>
      </c>
      <c r="G6" s="82" t="s">
        <v>418</v>
      </c>
    </row>
    <row r="7" spans="1:7" x14ac:dyDescent="0.25">
      <c r="A7" s="7"/>
      <c r="B7" s="7"/>
      <c r="C7" s="7"/>
      <c r="D7" s="7"/>
      <c r="E7" s="7"/>
      <c r="F7" s="7"/>
      <c r="G7" s="7"/>
    </row>
    <row r="8" spans="1:7" x14ac:dyDescent="0.25">
      <c r="A8" s="7"/>
      <c r="B8" s="7"/>
      <c r="C8" s="7"/>
      <c r="D8" s="7"/>
      <c r="E8" s="7"/>
      <c r="F8" s="7"/>
      <c r="G8" s="7"/>
    </row>
    <row r="9" spans="1:7" x14ac:dyDescent="0.25">
      <c r="A9" s="7"/>
      <c r="B9" s="7"/>
      <c r="C9" s="7"/>
      <c r="D9" s="7"/>
      <c r="E9" s="7"/>
      <c r="F9" s="7"/>
      <c r="G9" s="7"/>
    </row>
    <row r="10" spans="1:7" x14ac:dyDescent="0.25">
      <c r="A10" s="7"/>
      <c r="B10" s="7"/>
      <c r="C10" s="7"/>
      <c r="D10" s="7"/>
      <c r="E10" s="7"/>
      <c r="F10" s="7"/>
      <c r="G10" s="7"/>
    </row>
    <row r="11" spans="1:7" x14ac:dyDescent="0.25">
      <c r="A11" s="7"/>
      <c r="B11" s="7"/>
      <c r="C11" s="7"/>
      <c r="D11" s="7"/>
      <c r="E11" s="7"/>
      <c r="F11" s="7"/>
      <c r="G11" s="7"/>
    </row>
    <row r="12" spans="1:7" x14ac:dyDescent="0.25">
      <c r="A12" s="7"/>
      <c r="B12" s="7"/>
      <c r="C12" s="7"/>
      <c r="D12" s="7"/>
      <c r="E12" s="7"/>
      <c r="F12" s="7"/>
      <c r="G12" s="7"/>
    </row>
    <row r="13" spans="1:7" x14ac:dyDescent="0.25">
      <c r="A13" s="7"/>
      <c r="B13" s="7"/>
      <c r="C13" s="7"/>
      <c r="D13" s="7"/>
      <c r="E13" s="7"/>
      <c r="F13" s="7"/>
      <c r="G13" s="7"/>
    </row>
    <row r="14" spans="1:7" x14ac:dyDescent="0.25">
      <c r="A14" s="7"/>
      <c r="B14" s="7"/>
      <c r="C14" s="7"/>
      <c r="D14" s="7"/>
      <c r="E14" s="7"/>
      <c r="F14" s="7"/>
      <c r="G14" s="7"/>
    </row>
    <row r="15" spans="1:7" x14ac:dyDescent="0.25">
      <c r="A15" s="7"/>
      <c r="B15" s="7"/>
      <c r="C15" s="7"/>
      <c r="D15" s="7"/>
      <c r="E15" s="7"/>
      <c r="F15" s="7"/>
      <c r="G15" s="7"/>
    </row>
    <row r="16" spans="1:7" x14ac:dyDescent="0.25">
      <c r="A16" s="7"/>
      <c r="B16" s="7"/>
      <c r="C16" s="7"/>
      <c r="D16" s="7"/>
      <c r="E16" s="7"/>
      <c r="F16" s="7"/>
      <c r="G16" s="7"/>
    </row>
    <row r="17" spans="1:7" x14ac:dyDescent="0.25">
      <c r="A17" s="7"/>
      <c r="B17" s="7"/>
      <c r="C17" s="7"/>
      <c r="D17" s="7"/>
      <c r="E17" s="7"/>
      <c r="F17" s="7"/>
      <c r="G17" s="7"/>
    </row>
    <row r="18" spans="1:7" x14ac:dyDescent="0.25">
      <c r="A18" s="7"/>
      <c r="B18" s="7"/>
      <c r="C18" s="7"/>
      <c r="D18" s="7"/>
      <c r="E18" s="7"/>
      <c r="F18" s="7"/>
      <c r="G18" s="7"/>
    </row>
    <row r="19" spans="1:7" x14ac:dyDescent="0.25">
      <c r="A19" s="7"/>
      <c r="B19" s="7"/>
      <c r="C19" s="7"/>
      <c r="D19" s="7"/>
      <c r="E19" s="7"/>
      <c r="F19" s="7"/>
      <c r="G19" s="7"/>
    </row>
    <row r="20" spans="1:7" x14ac:dyDescent="0.25">
      <c r="A20" s="7"/>
      <c r="B20" s="7"/>
      <c r="C20" s="7"/>
      <c r="D20" s="7"/>
      <c r="E20" s="7"/>
      <c r="F20" s="7"/>
      <c r="G20" s="7"/>
    </row>
    <row r="21" spans="1:7" x14ac:dyDescent="0.25">
      <c r="A21" s="7"/>
      <c r="B21" s="7"/>
      <c r="C21" s="7"/>
      <c r="D21" s="7"/>
      <c r="E21" s="7"/>
      <c r="F21" s="7"/>
      <c r="G21" s="7"/>
    </row>
    <row r="22" spans="1:7" x14ac:dyDescent="0.25">
      <c r="A22" s="7"/>
      <c r="B22" s="7"/>
      <c r="C22" s="7"/>
      <c r="D22" s="7"/>
      <c r="E22" s="7"/>
      <c r="F22" s="7"/>
      <c r="G22" s="7"/>
    </row>
  </sheetData>
  <mergeCells count="7">
    <mergeCell ref="A2:G2"/>
    <mergeCell ref="A4:G4"/>
    <mergeCell ref="D5:E5"/>
    <mergeCell ref="F5:G5"/>
    <mergeCell ref="C5:C6"/>
    <mergeCell ref="B5:B6"/>
    <mergeCell ref="A5:A6"/>
  </mergeCells>
  <pageMargins left="0.39" right="0.17" top="0.78740157499999996" bottom="0.78740157499999996" header="0.3" footer="0.3"/>
  <pageSetup paperSize="9" scale="82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1B4DD-78F2-4A30-90E2-D3A62FE9B4E8}">
  <sheetPr>
    <tabColor rgb="FFFFC000"/>
    <pageSetUpPr fitToPage="1"/>
  </sheetPr>
  <dimension ref="A2:G28"/>
  <sheetViews>
    <sheetView workbookViewId="0">
      <selection activeCell="Q47" sqref="Q47"/>
    </sheetView>
  </sheetViews>
  <sheetFormatPr defaultRowHeight="15" x14ac:dyDescent="0.25"/>
  <cols>
    <col min="1" max="7" width="22" customWidth="1"/>
  </cols>
  <sheetData>
    <row r="2" spans="1:7" x14ac:dyDescent="0.25">
      <c r="A2" s="262" t="s">
        <v>493</v>
      </c>
      <c r="B2" s="262"/>
      <c r="C2" s="262"/>
      <c r="D2" s="262"/>
      <c r="E2" s="262"/>
      <c r="F2" s="262"/>
      <c r="G2" s="262"/>
    </row>
    <row r="4" spans="1:7" x14ac:dyDescent="0.25">
      <c r="A4" s="302" t="s">
        <v>404</v>
      </c>
      <c r="B4" s="302"/>
      <c r="C4" s="302"/>
      <c r="D4" s="302"/>
      <c r="E4" s="302"/>
      <c r="F4" s="302"/>
      <c r="G4" s="302"/>
    </row>
    <row r="5" spans="1:7" ht="30" x14ac:dyDescent="0.25">
      <c r="A5" s="38" t="s">
        <v>235</v>
      </c>
      <c r="B5" s="38" t="s">
        <v>236</v>
      </c>
      <c r="C5" s="38" t="s">
        <v>42</v>
      </c>
      <c r="D5" s="178" t="s">
        <v>531</v>
      </c>
      <c r="E5" s="38" t="s">
        <v>237</v>
      </c>
      <c r="F5" s="38" t="s">
        <v>238</v>
      </c>
      <c r="G5" s="38" t="s">
        <v>239</v>
      </c>
    </row>
    <row r="6" spans="1:7" x14ac:dyDescent="0.25">
      <c r="A6" s="69"/>
      <c r="B6" s="69"/>
      <c r="C6" s="69"/>
      <c r="D6" s="69"/>
      <c r="E6" s="69"/>
      <c r="F6" s="69"/>
      <c r="G6" s="69"/>
    </row>
    <row r="7" spans="1:7" x14ac:dyDescent="0.25">
      <c r="A7" s="69"/>
      <c r="B7" s="69"/>
      <c r="C7" s="69"/>
      <c r="D7" s="69"/>
      <c r="E7" s="69"/>
      <c r="F7" s="69"/>
      <c r="G7" s="69"/>
    </row>
    <row r="8" spans="1:7" x14ac:dyDescent="0.25">
      <c r="A8" s="69"/>
      <c r="B8" s="69"/>
      <c r="C8" s="69"/>
      <c r="D8" s="69"/>
      <c r="E8" s="69"/>
      <c r="F8" s="69"/>
      <c r="G8" s="69"/>
    </row>
    <row r="9" spans="1:7" x14ac:dyDescent="0.25">
      <c r="A9" s="69"/>
      <c r="B9" s="69"/>
      <c r="C9" s="69"/>
      <c r="D9" s="69"/>
      <c r="E9" s="69"/>
      <c r="F9" s="69"/>
      <c r="G9" s="69"/>
    </row>
    <row r="10" spans="1:7" x14ac:dyDescent="0.25">
      <c r="A10" s="69"/>
      <c r="B10" s="69"/>
      <c r="C10" s="69"/>
      <c r="D10" s="69"/>
      <c r="E10" s="69"/>
      <c r="F10" s="69"/>
      <c r="G10" s="69"/>
    </row>
    <row r="11" spans="1:7" x14ac:dyDescent="0.25">
      <c r="A11" s="69"/>
      <c r="B11" s="69"/>
      <c r="C11" s="69"/>
      <c r="D11" s="69"/>
      <c r="E11" s="69"/>
      <c r="F11" s="69"/>
      <c r="G11" s="69"/>
    </row>
    <row r="12" spans="1:7" x14ac:dyDescent="0.25">
      <c r="A12" s="69"/>
      <c r="B12" s="69"/>
      <c r="C12" s="69"/>
      <c r="D12" s="69"/>
      <c r="E12" s="69"/>
      <c r="F12" s="69"/>
      <c r="G12" s="69"/>
    </row>
    <row r="13" spans="1:7" x14ac:dyDescent="0.25">
      <c r="A13" s="69"/>
      <c r="B13" s="69"/>
      <c r="C13" s="69"/>
      <c r="D13" s="69"/>
      <c r="E13" s="69"/>
      <c r="F13" s="69"/>
      <c r="G13" s="69"/>
    </row>
    <row r="14" spans="1:7" x14ac:dyDescent="0.25">
      <c r="A14" s="69"/>
      <c r="B14" s="69"/>
      <c r="C14" s="69"/>
      <c r="D14" s="69"/>
      <c r="E14" s="69"/>
      <c r="F14" s="69"/>
      <c r="G14" s="69"/>
    </row>
    <row r="15" spans="1:7" x14ac:dyDescent="0.25">
      <c r="A15" s="69"/>
      <c r="B15" s="69"/>
      <c r="C15" s="69"/>
      <c r="D15" s="69"/>
      <c r="E15" s="69"/>
      <c r="F15" s="69"/>
      <c r="G15" s="69"/>
    </row>
    <row r="16" spans="1:7" x14ac:dyDescent="0.25">
      <c r="A16" s="69"/>
      <c r="B16" s="69"/>
      <c r="C16" s="69"/>
      <c r="D16" s="69"/>
      <c r="E16" s="69"/>
      <c r="F16" s="69"/>
      <c r="G16" s="69"/>
    </row>
    <row r="17" spans="1:7" x14ac:dyDescent="0.25">
      <c r="A17" s="69"/>
      <c r="B17" s="69"/>
      <c r="C17" s="69"/>
      <c r="D17" s="69"/>
      <c r="E17" s="69"/>
      <c r="F17" s="69"/>
      <c r="G17" s="69"/>
    </row>
    <row r="18" spans="1:7" x14ac:dyDescent="0.25">
      <c r="A18" s="69"/>
      <c r="B18" s="69"/>
      <c r="C18" s="69"/>
      <c r="D18" s="69"/>
      <c r="E18" s="69"/>
      <c r="F18" s="69"/>
      <c r="G18" s="69"/>
    </row>
    <row r="19" spans="1:7" x14ac:dyDescent="0.25">
      <c r="A19" s="69"/>
      <c r="B19" s="69"/>
      <c r="C19" s="69"/>
      <c r="D19" s="69"/>
      <c r="E19" s="69"/>
      <c r="F19" s="69"/>
      <c r="G19" s="69"/>
    </row>
    <row r="20" spans="1:7" x14ac:dyDescent="0.25">
      <c r="A20" s="69"/>
      <c r="B20" s="69"/>
      <c r="C20" s="69"/>
      <c r="D20" s="69"/>
      <c r="E20" s="69"/>
      <c r="F20" s="69"/>
      <c r="G20" s="69"/>
    </row>
    <row r="21" spans="1:7" x14ac:dyDescent="0.25">
      <c r="A21" s="69"/>
      <c r="B21" s="69"/>
      <c r="C21" s="69"/>
      <c r="D21" s="69"/>
      <c r="E21" s="69"/>
      <c r="F21" s="69"/>
      <c r="G21" s="69"/>
    </row>
    <row r="22" spans="1:7" x14ac:dyDescent="0.25">
      <c r="A22" s="69"/>
      <c r="B22" s="69"/>
      <c r="C22" s="69"/>
      <c r="D22" s="69"/>
      <c r="E22" s="69"/>
      <c r="F22" s="69"/>
      <c r="G22" s="69"/>
    </row>
    <row r="23" spans="1:7" x14ac:dyDescent="0.25">
      <c r="A23" s="69"/>
      <c r="B23" s="69"/>
      <c r="C23" s="69"/>
      <c r="D23" s="69"/>
      <c r="E23" s="69"/>
      <c r="F23" s="69"/>
      <c r="G23" s="69"/>
    </row>
    <row r="24" spans="1:7" x14ac:dyDescent="0.25">
      <c r="A24" s="69"/>
      <c r="B24" s="69"/>
      <c r="C24" s="69"/>
      <c r="D24" s="69"/>
      <c r="E24" s="69"/>
      <c r="F24" s="69"/>
      <c r="G24" s="69"/>
    </row>
    <row r="25" spans="1:7" x14ac:dyDescent="0.25">
      <c r="A25" s="69"/>
      <c r="B25" s="69"/>
      <c r="C25" s="69"/>
      <c r="D25" s="69"/>
      <c r="E25" s="69"/>
      <c r="F25" s="69"/>
      <c r="G25" s="69"/>
    </row>
    <row r="26" spans="1:7" x14ac:dyDescent="0.25">
      <c r="A26" s="69"/>
      <c r="B26" s="69"/>
      <c r="C26" s="69"/>
      <c r="D26" s="69"/>
      <c r="E26" s="69"/>
      <c r="F26" s="69"/>
      <c r="G26" s="69"/>
    </row>
    <row r="27" spans="1:7" x14ac:dyDescent="0.25">
      <c r="A27" s="69"/>
      <c r="B27" s="69"/>
      <c r="C27" s="69"/>
      <c r="D27" s="69"/>
      <c r="E27" s="69"/>
      <c r="F27" s="69"/>
      <c r="G27" s="69"/>
    </row>
    <row r="28" spans="1:7" x14ac:dyDescent="0.25">
      <c r="A28" s="69"/>
      <c r="B28" s="69"/>
      <c r="C28" s="69"/>
      <c r="D28" s="69"/>
      <c r="E28" s="69"/>
      <c r="F28" s="69"/>
      <c r="G28" s="69"/>
    </row>
  </sheetData>
  <mergeCells count="2">
    <mergeCell ref="A4:G4"/>
    <mergeCell ref="A2:G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9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3C17E-59E5-4B3C-AA63-EF592AF0C293}">
  <dimension ref="A2:B2"/>
  <sheetViews>
    <sheetView workbookViewId="0">
      <selection activeCell="A22" sqref="A22"/>
    </sheetView>
  </sheetViews>
  <sheetFormatPr defaultRowHeight="15" x14ac:dyDescent="0.25"/>
  <cols>
    <col min="1" max="1" width="50.7109375" customWidth="1"/>
    <col min="2" max="2" width="30.42578125" customWidth="1"/>
  </cols>
  <sheetData>
    <row r="2" spans="1:2" x14ac:dyDescent="0.25">
      <c r="A2" s="262" t="s">
        <v>560</v>
      </c>
      <c r="B2" s="262"/>
    </row>
  </sheetData>
  <mergeCells count="1">
    <mergeCell ref="A2:B2"/>
  </mergeCells>
  <pageMargins left="0.7" right="0.7" top="0.78740157499999996" bottom="0.78740157499999996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60EB0-3360-45AE-8D3F-15358AD8BC5E}">
  <sheetPr>
    <pageSetUpPr fitToPage="1"/>
  </sheetPr>
  <dimension ref="A2:E29"/>
  <sheetViews>
    <sheetView workbookViewId="0">
      <selection activeCell="C10" sqref="C10"/>
    </sheetView>
  </sheetViews>
  <sheetFormatPr defaultRowHeight="15" x14ac:dyDescent="0.25"/>
  <cols>
    <col min="1" max="1" width="25.85546875" customWidth="1"/>
    <col min="2" max="5" width="18.7109375" customWidth="1"/>
  </cols>
  <sheetData>
    <row r="2" spans="1:5" x14ac:dyDescent="0.25">
      <c r="A2" s="262" t="s">
        <v>494</v>
      </c>
      <c r="B2" s="262"/>
      <c r="C2" s="262"/>
      <c r="D2" s="262"/>
      <c r="E2" s="262"/>
    </row>
    <row r="4" spans="1:5" ht="21" customHeight="1" x14ac:dyDescent="0.25">
      <c r="A4" s="307" t="s">
        <v>598</v>
      </c>
      <c r="B4" s="307"/>
      <c r="C4" s="307"/>
      <c r="D4" s="307"/>
    </row>
    <row r="5" spans="1:5" x14ac:dyDescent="0.25">
      <c r="A5" s="309" t="s">
        <v>465</v>
      </c>
      <c r="B5" s="309" t="s">
        <v>32</v>
      </c>
      <c r="C5" s="309" t="s">
        <v>248</v>
      </c>
      <c r="D5" s="309"/>
    </row>
    <row r="6" spans="1:5" x14ac:dyDescent="0.25">
      <c r="A6" s="309"/>
      <c r="B6" s="309"/>
      <c r="C6" s="83" t="s">
        <v>249</v>
      </c>
      <c r="D6" s="83" t="s">
        <v>250</v>
      </c>
    </row>
    <row r="7" spans="1:5" x14ac:dyDescent="0.25">
      <c r="A7" s="84" t="s">
        <v>251</v>
      </c>
      <c r="B7" s="85">
        <v>0</v>
      </c>
      <c r="C7" s="85">
        <v>0</v>
      </c>
      <c r="D7" s="85">
        <v>0</v>
      </c>
    </row>
    <row r="8" spans="1:5" x14ac:dyDescent="0.25">
      <c r="A8" s="84" t="s">
        <v>49</v>
      </c>
      <c r="B8" s="85">
        <v>1109.5999999999999</v>
      </c>
      <c r="C8" s="85">
        <v>1104.3699999999999</v>
      </c>
      <c r="D8" s="85">
        <v>5.23</v>
      </c>
    </row>
    <row r="9" spans="1:5" x14ac:dyDescent="0.25">
      <c r="A9" s="84" t="s">
        <v>252</v>
      </c>
      <c r="B9" s="85">
        <v>2983.81</v>
      </c>
      <c r="C9" s="85">
        <v>2939.86</v>
      </c>
      <c r="D9" s="85">
        <v>43.95</v>
      </c>
    </row>
    <row r="10" spans="1:5" ht="30" x14ac:dyDescent="0.25">
      <c r="A10" s="84" t="s">
        <v>253</v>
      </c>
      <c r="B10" s="85">
        <v>2641.97</v>
      </c>
      <c r="C10" s="85">
        <v>2598.02</v>
      </c>
      <c r="D10" s="85">
        <v>43.95</v>
      </c>
    </row>
    <row r="11" spans="1:5" x14ac:dyDescent="0.25">
      <c r="A11" s="84" t="s">
        <v>254</v>
      </c>
      <c r="B11" s="85">
        <v>1630.88</v>
      </c>
      <c r="C11" s="85">
        <v>1592.15</v>
      </c>
      <c r="D11" s="85">
        <v>38.729999999999997</v>
      </c>
    </row>
    <row r="14" spans="1:5" ht="24.75" customHeight="1" x14ac:dyDescent="0.25">
      <c r="A14" s="307" t="s">
        <v>262</v>
      </c>
      <c r="B14" s="307"/>
      <c r="C14" s="307"/>
    </row>
    <row r="15" spans="1:5" x14ac:dyDescent="0.25">
      <c r="A15" s="309" t="s">
        <v>255</v>
      </c>
      <c r="B15" s="309" t="s">
        <v>599</v>
      </c>
      <c r="C15" s="309"/>
    </row>
    <row r="16" spans="1:5" x14ac:dyDescent="0.25">
      <c r="A16" s="309"/>
      <c r="B16" s="155" t="s">
        <v>256</v>
      </c>
      <c r="C16" s="155" t="s">
        <v>257</v>
      </c>
    </row>
    <row r="17" spans="1:5" x14ac:dyDescent="0.25">
      <c r="A17" s="86" t="s">
        <v>258</v>
      </c>
      <c r="B17" s="87">
        <v>325.58</v>
      </c>
      <c r="C17" s="87">
        <v>12.32</v>
      </c>
    </row>
    <row r="18" spans="1:5" x14ac:dyDescent="0.25">
      <c r="A18" s="86" t="s">
        <v>259</v>
      </c>
      <c r="B18" s="87">
        <v>1271.93</v>
      </c>
      <c r="C18" s="87">
        <v>48.14</v>
      </c>
    </row>
    <row r="19" spans="1:5" x14ac:dyDescent="0.25">
      <c r="A19" s="86" t="s">
        <v>260</v>
      </c>
      <c r="B19" s="87">
        <v>1018.32</v>
      </c>
      <c r="C19" s="87">
        <v>38.54</v>
      </c>
    </row>
    <row r="20" spans="1:5" x14ac:dyDescent="0.25">
      <c r="A20" s="86" t="s">
        <v>261</v>
      </c>
      <c r="B20" s="87">
        <v>26.14</v>
      </c>
      <c r="C20" s="87">
        <v>1</v>
      </c>
    </row>
    <row r="21" spans="1:5" x14ac:dyDescent="0.25">
      <c r="A21" s="155" t="s">
        <v>32</v>
      </c>
      <c r="B21" s="88">
        <f>SUM(B17:B20)</f>
        <v>2641.97</v>
      </c>
      <c r="C21" s="88">
        <v>100</v>
      </c>
    </row>
    <row r="24" spans="1:5" ht="28.5" customHeight="1" x14ac:dyDescent="0.25">
      <c r="A24" s="307" t="s">
        <v>263</v>
      </c>
      <c r="B24" s="307"/>
      <c r="C24" s="307"/>
      <c r="D24" s="307"/>
      <c r="E24" s="307"/>
    </row>
    <row r="25" spans="1:5" x14ac:dyDescent="0.25">
      <c r="A25" s="309" t="s">
        <v>466</v>
      </c>
      <c r="B25" s="309" t="s">
        <v>141</v>
      </c>
      <c r="C25" s="309"/>
      <c r="D25" s="309"/>
      <c r="E25" s="309"/>
    </row>
    <row r="26" spans="1:5" x14ac:dyDescent="0.25">
      <c r="A26" s="309"/>
      <c r="B26" s="155">
        <v>2024</v>
      </c>
      <c r="C26" s="155">
        <v>2023</v>
      </c>
      <c r="D26" s="155">
        <v>2022</v>
      </c>
      <c r="E26" s="155">
        <v>2021</v>
      </c>
    </row>
    <row r="27" spans="1:5" x14ac:dyDescent="0.25">
      <c r="A27" s="85" t="s">
        <v>467</v>
      </c>
      <c r="B27" s="175">
        <v>2641.97</v>
      </c>
      <c r="C27" s="175">
        <v>191.54</v>
      </c>
      <c r="D27" s="175">
        <v>897.81</v>
      </c>
      <c r="E27" s="175">
        <v>1311.03</v>
      </c>
    </row>
    <row r="29" spans="1:5" x14ac:dyDescent="0.25">
      <c r="A29" t="s">
        <v>468</v>
      </c>
    </row>
  </sheetData>
  <mergeCells count="11">
    <mergeCell ref="A2:E2"/>
    <mergeCell ref="A24:E24"/>
    <mergeCell ref="A25:A26"/>
    <mergeCell ref="B25:E25"/>
    <mergeCell ref="A4:D4"/>
    <mergeCell ref="A5:A6"/>
    <mergeCell ref="B5:B6"/>
    <mergeCell ref="C5:D5"/>
    <mergeCell ref="A14:C14"/>
    <mergeCell ref="A15:A16"/>
    <mergeCell ref="B15:C15"/>
  </mergeCells>
  <pageMargins left="0.7" right="0.7" top="0.78740157499999996" bottom="0.78740157499999996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C17B5-FFCE-4BFA-ABD4-846501C3B346}">
  <sheetPr>
    <pageSetUpPr fitToPage="1"/>
  </sheetPr>
  <dimension ref="A2:G13"/>
  <sheetViews>
    <sheetView workbookViewId="0">
      <selection activeCell="M9" sqref="M9"/>
    </sheetView>
  </sheetViews>
  <sheetFormatPr defaultRowHeight="15" x14ac:dyDescent="0.25"/>
  <cols>
    <col min="1" max="1" width="24.5703125" customWidth="1"/>
    <col min="2" max="2" width="35.5703125" customWidth="1"/>
    <col min="3" max="6" width="15" customWidth="1"/>
    <col min="7" max="7" width="27.28515625" customWidth="1"/>
  </cols>
  <sheetData>
    <row r="2" spans="1:7" x14ac:dyDescent="0.25">
      <c r="A2" s="262" t="s">
        <v>495</v>
      </c>
      <c r="B2" s="262"/>
      <c r="C2" s="262"/>
      <c r="D2" s="262"/>
      <c r="E2" s="262"/>
      <c r="F2" s="262"/>
      <c r="G2" s="262"/>
    </row>
    <row r="4" spans="1:7" x14ac:dyDescent="0.25">
      <c r="A4" s="302" t="s">
        <v>273</v>
      </c>
      <c r="B4" s="302"/>
      <c r="C4" s="302"/>
      <c r="D4" s="302"/>
      <c r="E4" s="302"/>
      <c r="F4" s="302"/>
      <c r="G4" s="302"/>
    </row>
    <row r="5" spans="1:7" x14ac:dyDescent="0.25">
      <c r="A5" s="310" t="s">
        <v>265</v>
      </c>
      <c r="B5" s="310" t="s">
        <v>266</v>
      </c>
      <c r="C5" s="311" t="s">
        <v>267</v>
      </c>
      <c r="D5" s="312">
        <v>2024</v>
      </c>
      <c r="E5" s="312"/>
      <c r="F5" s="312"/>
      <c r="G5" s="311" t="s">
        <v>268</v>
      </c>
    </row>
    <row r="6" spans="1:7" x14ac:dyDescent="0.25">
      <c r="A6" s="310"/>
      <c r="B6" s="310"/>
      <c r="C6" s="311"/>
      <c r="D6" s="89" t="s">
        <v>269</v>
      </c>
      <c r="E6" s="89" t="s">
        <v>270</v>
      </c>
      <c r="F6" s="89" t="s">
        <v>271</v>
      </c>
      <c r="G6" s="311"/>
    </row>
    <row r="7" spans="1:7" ht="24.75" x14ac:dyDescent="0.25">
      <c r="A7" s="15" t="s">
        <v>608</v>
      </c>
      <c r="B7" s="90" t="s">
        <v>609</v>
      </c>
      <c r="C7" s="90">
        <v>325.58</v>
      </c>
      <c r="D7" s="16">
        <v>325.58</v>
      </c>
      <c r="E7" s="16">
        <v>325.58</v>
      </c>
      <c r="F7" s="16">
        <f t="shared" ref="F7:F13" si="0">D7-E7</f>
        <v>0</v>
      </c>
      <c r="G7" s="90"/>
    </row>
    <row r="8" spans="1:7" x14ac:dyDescent="0.25">
      <c r="A8" s="15" t="s">
        <v>610</v>
      </c>
      <c r="B8" s="90" t="s">
        <v>611</v>
      </c>
      <c r="C8" s="90">
        <v>299.02999999999997</v>
      </c>
      <c r="D8" s="16">
        <v>299.02999999999997</v>
      </c>
      <c r="E8" s="16">
        <v>299.02999999999997</v>
      </c>
      <c r="F8" s="16">
        <f t="shared" si="0"/>
        <v>0</v>
      </c>
      <c r="G8" s="15"/>
    </row>
    <row r="9" spans="1:7" ht="24.75" x14ac:dyDescent="0.25">
      <c r="A9" s="15" t="s">
        <v>612</v>
      </c>
      <c r="B9" s="90" t="s">
        <v>613</v>
      </c>
      <c r="C9" s="90">
        <v>972.9</v>
      </c>
      <c r="D9" s="16">
        <v>972.9</v>
      </c>
      <c r="E9" s="16">
        <v>972.9</v>
      </c>
      <c r="F9" s="16">
        <f t="shared" si="0"/>
        <v>0</v>
      </c>
      <c r="G9" s="15"/>
    </row>
    <row r="10" spans="1:7" x14ac:dyDescent="0.25">
      <c r="A10" s="15" t="s">
        <v>614</v>
      </c>
      <c r="B10" s="90" t="s">
        <v>615</v>
      </c>
      <c r="C10" s="90">
        <v>131.5</v>
      </c>
      <c r="D10" s="16">
        <v>131.5</v>
      </c>
      <c r="E10" s="16">
        <v>131.5</v>
      </c>
      <c r="F10" s="16">
        <f t="shared" si="0"/>
        <v>0</v>
      </c>
      <c r="G10" s="15"/>
    </row>
    <row r="11" spans="1:7" x14ac:dyDescent="0.25">
      <c r="A11" s="15" t="s">
        <v>616</v>
      </c>
      <c r="B11" s="90" t="s">
        <v>617</v>
      </c>
      <c r="C11" s="90">
        <v>186.66</v>
      </c>
      <c r="D11" s="16">
        <v>186.66</v>
      </c>
      <c r="E11" s="16">
        <v>186.66</v>
      </c>
      <c r="F11" s="16">
        <f t="shared" si="0"/>
        <v>0</v>
      </c>
      <c r="G11" s="15"/>
    </row>
    <row r="12" spans="1:7" x14ac:dyDescent="0.25">
      <c r="A12" s="15" t="s">
        <v>618</v>
      </c>
      <c r="B12" s="90" t="s">
        <v>619</v>
      </c>
      <c r="C12" s="90">
        <v>700.16</v>
      </c>
      <c r="D12" s="16">
        <v>700.16</v>
      </c>
      <c r="E12" s="16">
        <v>700.16</v>
      </c>
      <c r="F12" s="16">
        <f t="shared" si="0"/>
        <v>0</v>
      </c>
      <c r="G12" s="15"/>
    </row>
    <row r="13" spans="1:7" ht="24.75" x14ac:dyDescent="0.25">
      <c r="A13" s="15" t="s">
        <v>620</v>
      </c>
      <c r="B13" s="90" t="s">
        <v>621</v>
      </c>
      <c r="C13" s="90">
        <v>367.97</v>
      </c>
      <c r="D13" s="16">
        <v>367.97</v>
      </c>
      <c r="E13" s="16">
        <v>26.14</v>
      </c>
      <c r="F13" s="16">
        <f t="shared" si="0"/>
        <v>341.83000000000004</v>
      </c>
      <c r="G13" s="15" t="s">
        <v>622</v>
      </c>
    </row>
  </sheetData>
  <mergeCells count="7">
    <mergeCell ref="A2:G2"/>
    <mergeCell ref="A4:G4"/>
    <mergeCell ref="A5:A6"/>
    <mergeCell ref="B5:B6"/>
    <mergeCell ref="C5:C6"/>
    <mergeCell ref="D5:F5"/>
    <mergeCell ref="G5:G6"/>
  </mergeCells>
  <pageMargins left="0.7" right="0.7" top="0.78740157499999996" bottom="0.78740157499999996" header="0.3" footer="0.3"/>
  <pageSetup paperSize="9" scale="97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12EA7-8DDB-45F0-8028-4DE2A20D879C}">
  <dimension ref="A2:H21"/>
  <sheetViews>
    <sheetView workbookViewId="0">
      <selection activeCell="A2" sqref="A2:H21"/>
    </sheetView>
  </sheetViews>
  <sheetFormatPr defaultRowHeight="15" x14ac:dyDescent="0.25"/>
  <cols>
    <col min="1" max="8" width="16.28515625" customWidth="1"/>
  </cols>
  <sheetData>
    <row r="2" spans="1:8" x14ac:dyDescent="0.25">
      <c r="A2" s="262" t="s">
        <v>496</v>
      </c>
      <c r="B2" s="262"/>
      <c r="C2" s="262"/>
      <c r="D2" s="262"/>
      <c r="E2" s="262"/>
      <c r="F2" s="262"/>
      <c r="G2" s="262"/>
      <c r="H2" s="262"/>
    </row>
    <row r="4" spans="1:8" x14ac:dyDescent="0.25">
      <c r="A4" s="317" t="s">
        <v>281</v>
      </c>
      <c r="B4" s="317"/>
      <c r="C4" s="317"/>
      <c r="D4" s="317"/>
      <c r="E4" s="317"/>
      <c r="F4" s="317"/>
      <c r="G4" s="317"/>
      <c r="H4" s="317"/>
    </row>
    <row r="5" spans="1:8" x14ac:dyDescent="0.25">
      <c r="A5" s="310" t="s">
        <v>274</v>
      </c>
      <c r="B5" s="310" t="s">
        <v>275</v>
      </c>
      <c r="C5" s="313" t="s">
        <v>276</v>
      </c>
      <c r="D5" s="311" t="s">
        <v>277</v>
      </c>
      <c r="E5" s="312" t="s">
        <v>50</v>
      </c>
      <c r="F5" s="312"/>
      <c r="G5" s="312"/>
      <c r="H5" s="311" t="s">
        <v>268</v>
      </c>
    </row>
    <row r="6" spans="1:8" x14ac:dyDescent="0.25">
      <c r="A6" s="310"/>
      <c r="B6" s="310"/>
      <c r="C6" s="314"/>
      <c r="D6" s="311"/>
      <c r="E6" s="89" t="s">
        <v>269</v>
      </c>
      <c r="F6" s="89" t="s">
        <v>270</v>
      </c>
      <c r="G6" s="89" t="s">
        <v>271</v>
      </c>
      <c r="H6" s="311"/>
    </row>
    <row r="7" spans="1:8" x14ac:dyDescent="0.25">
      <c r="A7" s="315"/>
      <c r="B7" s="315"/>
      <c r="C7" s="91" t="s">
        <v>278</v>
      </c>
      <c r="D7" s="16"/>
      <c r="E7" s="16"/>
      <c r="F7" s="16"/>
      <c r="G7" s="16">
        <f>E7-F7</f>
        <v>0</v>
      </c>
      <c r="H7" s="316"/>
    </row>
    <row r="8" spans="1:8" x14ac:dyDescent="0.25">
      <c r="A8" s="315"/>
      <c r="B8" s="315"/>
      <c r="C8" s="91" t="s">
        <v>279</v>
      </c>
      <c r="D8" s="16"/>
      <c r="E8" s="16"/>
      <c r="F8" s="16"/>
      <c r="G8" s="16">
        <f>E8-F8</f>
        <v>0</v>
      </c>
      <c r="H8" s="316"/>
    </row>
    <row r="9" spans="1:8" x14ac:dyDescent="0.25">
      <c r="A9" s="315"/>
      <c r="B9" s="315"/>
      <c r="C9" s="91" t="s">
        <v>280</v>
      </c>
      <c r="D9" s="16">
        <f>D7+D8</f>
        <v>0</v>
      </c>
      <c r="E9" s="16">
        <f t="shared" ref="E9:G9" si="0">E7+E8</f>
        <v>0</v>
      </c>
      <c r="F9" s="16">
        <f t="shared" si="0"/>
        <v>0</v>
      </c>
      <c r="G9" s="16">
        <f t="shared" si="0"/>
        <v>0</v>
      </c>
      <c r="H9" s="316"/>
    </row>
    <row r="10" spans="1:8" x14ac:dyDescent="0.25">
      <c r="A10" s="315"/>
      <c r="B10" s="315"/>
      <c r="C10" s="91" t="s">
        <v>278</v>
      </c>
      <c r="D10" s="16"/>
      <c r="E10" s="16"/>
      <c r="F10" s="16"/>
      <c r="G10" s="16">
        <f>E10-F10</f>
        <v>0</v>
      </c>
      <c r="H10" s="316"/>
    </row>
    <row r="11" spans="1:8" x14ac:dyDescent="0.25">
      <c r="A11" s="315"/>
      <c r="B11" s="315"/>
      <c r="C11" s="91" t="s">
        <v>279</v>
      </c>
      <c r="D11" s="16"/>
      <c r="E11" s="16"/>
      <c r="F11" s="16"/>
      <c r="G11" s="16">
        <f>E11-F11</f>
        <v>0</v>
      </c>
      <c r="H11" s="316"/>
    </row>
    <row r="12" spans="1:8" x14ac:dyDescent="0.25">
      <c r="A12" s="315"/>
      <c r="B12" s="315"/>
      <c r="C12" s="91" t="s">
        <v>280</v>
      </c>
      <c r="D12" s="16">
        <f>D10+D11</f>
        <v>0</v>
      </c>
      <c r="E12" s="16">
        <f t="shared" ref="E12:G12" si="1">E10+E11</f>
        <v>0</v>
      </c>
      <c r="F12" s="16">
        <f t="shared" si="1"/>
        <v>0</v>
      </c>
      <c r="G12" s="16">
        <f t="shared" si="1"/>
        <v>0</v>
      </c>
      <c r="H12" s="316"/>
    </row>
    <row r="13" spans="1:8" x14ac:dyDescent="0.25">
      <c r="A13" s="315"/>
      <c r="B13" s="315"/>
      <c r="C13" s="91" t="s">
        <v>278</v>
      </c>
      <c r="D13" s="16"/>
      <c r="E13" s="16"/>
      <c r="F13" s="16"/>
      <c r="G13" s="16">
        <f>E13-F13</f>
        <v>0</v>
      </c>
      <c r="H13" s="316"/>
    </row>
    <row r="14" spans="1:8" x14ac:dyDescent="0.25">
      <c r="A14" s="315"/>
      <c r="B14" s="315"/>
      <c r="C14" s="91" t="s">
        <v>279</v>
      </c>
      <c r="D14" s="16"/>
      <c r="E14" s="16"/>
      <c r="F14" s="16"/>
      <c r="G14" s="16">
        <f>E14-F14</f>
        <v>0</v>
      </c>
      <c r="H14" s="316"/>
    </row>
    <row r="15" spans="1:8" x14ac:dyDescent="0.25">
      <c r="A15" s="315"/>
      <c r="B15" s="315"/>
      <c r="C15" s="91" t="s">
        <v>280</v>
      </c>
      <c r="D15" s="16">
        <f>D13+D14</f>
        <v>0</v>
      </c>
      <c r="E15" s="16">
        <f t="shared" ref="E15:G15" si="2">E13+E14</f>
        <v>0</v>
      </c>
      <c r="F15" s="16">
        <f t="shared" si="2"/>
        <v>0</v>
      </c>
      <c r="G15" s="16">
        <f t="shared" si="2"/>
        <v>0</v>
      </c>
      <c r="H15" s="316"/>
    </row>
    <row r="16" spans="1:8" x14ac:dyDescent="0.25">
      <c r="A16" s="315"/>
      <c r="B16" s="315"/>
      <c r="C16" s="91" t="s">
        <v>278</v>
      </c>
      <c r="D16" s="16"/>
      <c r="E16" s="16"/>
      <c r="F16" s="16"/>
      <c r="G16" s="16">
        <f>E16-F16</f>
        <v>0</v>
      </c>
      <c r="H16" s="316"/>
    </row>
    <row r="17" spans="1:8" x14ac:dyDescent="0.25">
      <c r="A17" s="315"/>
      <c r="B17" s="315"/>
      <c r="C17" s="91" t="s">
        <v>279</v>
      </c>
      <c r="D17" s="16"/>
      <c r="E17" s="16"/>
      <c r="F17" s="16"/>
      <c r="G17" s="16">
        <f>E17-F17</f>
        <v>0</v>
      </c>
      <c r="H17" s="316"/>
    </row>
    <row r="18" spans="1:8" x14ac:dyDescent="0.25">
      <c r="A18" s="315"/>
      <c r="B18" s="315"/>
      <c r="C18" s="91" t="s">
        <v>280</v>
      </c>
      <c r="D18" s="16">
        <f>D16+D17</f>
        <v>0</v>
      </c>
      <c r="E18" s="16">
        <f t="shared" ref="E18:G18" si="3">E16+E17</f>
        <v>0</v>
      </c>
      <c r="F18" s="16">
        <f t="shared" si="3"/>
        <v>0</v>
      </c>
      <c r="G18" s="16">
        <f t="shared" si="3"/>
        <v>0</v>
      </c>
      <c r="H18" s="316"/>
    </row>
    <row r="19" spans="1:8" x14ac:dyDescent="0.25">
      <c r="A19" s="315"/>
      <c r="B19" s="315"/>
      <c r="C19" s="91" t="s">
        <v>278</v>
      </c>
      <c r="D19" s="16"/>
      <c r="E19" s="16"/>
      <c r="F19" s="16"/>
      <c r="G19" s="16">
        <f>E19-F19</f>
        <v>0</v>
      </c>
      <c r="H19" s="316"/>
    </row>
    <row r="20" spans="1:8" x14ac:dyDescent="0.25">
      <c r="A20" s="315"/>
      <c r="B20" s="315"/>
      <c r="C20" s="91" t="s">
        <v>279</v>
      </c>
      <c r="D20" s="16"/>
      <c r="E20" s="16"/>
      <c r="F20" s="16"/>
      <c r="G20" s="16">
        <f>E20-F20</f>
        <v>0</v>
      </c>
      <c r="H20" s="316"/>
    </row>
    <row r="21" spans="1:8" x14ac:dyDescent="0.25">
      <c r="A21" s="315"/>
      <c r="B21" s="315"/>
      <c r="C21" s="91" t="s">
        <v>280</v>
      </c>
      <c r="D21" s="16">
        <f>D19+D20</f>
        <v>0</v>
      </c>
      <c r="E21" s="16">
        <f t="shared" ref="E21:G21" si="4">E19+E20</f>
        <v>0</v>
      </c>
      <c r="F21" s="16">
        <f t="shared" si="4"/>
        <v>0</v>
      </c>
      <c r="G21" s="16">
        <f t="shared" si="4"/>
        <v>0</v>
      </c>
      <c r="H21" s="316"/>
    </row>
  </sheetData>
  <mergeCells count="23">
    <mergeCell ref="A19:A21"/>
    <mergeCell ref="B19:B21"/>
    <mergeCell ref="H19:H21"/>
    <mergeCell ref="A4:H4"/>
    <mergeCell ref="A13:A15"/>
    <mergeCell ref="B13:B15"/>
    <mergeCell ref="H13:H15"/>
    <mergeCell ref="A16:A18"/>
    <mergeCell ref="B16:B18"/>
    <mergeCell ref="H16:H18"/>
    <mergeCell ref="A7:A9"/>
    <mergeCell ref="B7:B9"/>
    <mergeCell ref="H7:H9"/>
    <mergeCell ref="A10:A12"/>
    <mergeCell ref="B10:B12"/>
    <mergeCell ref="H10:H12"/>
    <mergeCell ref="A2:H2"/>
    <mergeCell ref="H5:H6"/>
    <mergeCell ref="A5:A6"/>
    <mergeCell ref="B5:B6"/>
    <mergeCell ref="C5:C6"/>
    <mergeCell ref="D5:D6"/>
    <mergeCell ref="E5:G5"/>
  </mergeCells>
  <pageMargins left="0.7" right="0.7" top="0.78740157499999996" bottom="0.78740157499999996" header="0.3" footer="0.3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0BD63-12BF-4954-9633-C77AB79A1ADC}">
  <sheetPr>
    <pageSetUpPr fitToPage="1"/>
  </sheetPr>
  <dimension ref="A1:F30"/>
  <sheetViews>
    <sheetView workbookViewId="0">
      <selection activeCell="E11" sqref="E11"/>
    </sheetView>
  </sheetViews>
  <sheetFormatPr defaultRowHeight="15" x14ac:dyDescent="0.25"/>
  <cols>
    <col min="1" max="1" width="33.140625" customWidth="1"/>
    <col min="2" max="2" width="32.140625" customWidth="1"/>
    <col min="3" max="6" width="19.5703125" customWidth="1"/>
  </cols>
  <sheetData>
    <row r="1" spans="1:6" x14ac:dyDescent="0.25">
      <c r="A1" s="262" t="s">
        <v>497</v>
      </c>
      <c r="B1" s="262"/>
      <c r="C1" s="262"/>
      <c r="D1" s="262"/>
      <c r="E1" s="262"/>
      <c r="F1" s="262"/>
    </row>
    <row r="4" spans="1:6" x14ac:dyDescent="0.25">
      <c r="A4" s="65" t="s">
        <v>289</v>
      </c>
      <c r="B4" s="65" t="s">
        <v>290</v>
      </c>
    </row>
    <row r="5" spans="1:6" x14ac:dyDescent="0.25">
      <c r="A5" s="92" t="s">
        <v>291</v>
      </c>
      <c r="B5" s="93"/>
    </row>
    <row r="6" spans="1:6" x14ac:dyDescent="0.25">
      <c r="A6" s="94" t="s">
        <v>292</v>
      </c>
      <c r="B6" s="93"/>
    </row>
    <row r="7" spans="1:6" x14ac:dyDescent="0.25">
      <c r="A7" s="94" t="s">
        <v>293</v>
      </c>
      <c r="B7" s="93"/>
    </row>
    <row r="8" spans="1:6" x14ac:dyDescent="0.25">
      <c r="A8" s="94"/>
      <c r="B8" s="93"/>
    </row>
    <row r="9" spans="1:6" x14ac:dyDescent="0.25">
      <c r="A9" s="92" t="s">
        <v>294</v>
      </c>
      <c r="B9" s="93"/>
    </row>
    <row r="10" spans="1:6" x14ac:dyDescent="0.25">
      <c r="A10" s="94" t="s">
        <v>295</v>
      </c>
      <c r="B10" s="93"/>
    </row>
    <row r="11" spans="1:6" x14ac:dyDescent="0.25">
      <c r="A11" s="94" t="s">
        <v>293</v>
      </c>
      <c r="B11" s="93"/>
    </row>
    <row r="14" spans="1:6" x14ac:dyDescent="0.25">
      <c r="A14" s="302" t="s">
        <v>300</v>
      </c>
      <c r="B14" s="302"/>
      <c r="C14" s="302"/>
      <c r="D14" s="302"/>
      <c r="E14" s="302"/>
      <c r="F14" s="302"/>
    </row>
    <row r="15" spans="1:6" ht="28.5" x14ac:dyDescent="0.25">
      <c r="A15" s="318" t="s">
        <v>297</v>
      </c>
      <c r="B15" s="318"/>
      <c r="C15" s="95" t="s">
        <v>10</v>
      </c>
      <c r="D15" s="95" t="s">
        <v>12</v>
      </c>
      <c r="E15" s="95" t="s">
        <v>13</v>
      </c>
      <c r="F15" s="95" t="s">
        <v>9</v>
      </c>
    </row>
    <row r="16" spans="1:6" x14ac:dyDescent="0.25">
      <c r="A16" s="319" t="s">
        <v>52</v>
      </c>
      <c r="B16" s="319"/>
      <c r="C16" s="96"/>
      <c r="D16" s="96"/>
      <c r="E16" s="96"/>
      <c r="F16" s="96"/>
    </row>
    <row r="17" spans="1:6" ht="30" x14ac:dyDescent="0.25">
      <c r="A17" s="320" t="s">
        <v>105</v>
      </c>
      <c r="B17" s="97" t="s">
        <v>298</v>
      </c>
      <c r="C17" s="97"/>
      <c r="D17" s="97"/>
      <c r="E17" s="97"/>
      <c r="F17" s="97"/>
    </row>
    <row r="18" spans="1:6" x14ac:dyDescent="0.25">
      <c r="A18" s="320"/>
      <c r="B18" s="97" t="s">
        <v>299</v>
      </c>
      <c r="C18" s="97"/>
      <c r="D18" s="97"/>
      <c r="E18" s="97"/>
      <c r="F18" s="97"/>
    </row>
    <row r="19" spans="1:6" x14ac:dyDescent="0.25">
      <c r="A19" s="319" t="s">
        <v>57</v>
      </c>
      <c r="B19" s="319"/>
      <c r="C19" s="96"/>
      <c r="D19" s="96"/>
      <c r="E19" s="96"/>
      <c r="F19" s="96"/>
    </row>
    <row r="22" spans="1:6" x14ac:dyDescent="0.25">
      <c r="A22" s="321" t="s">
        <v>301</v>
      </c>
      <c r="B22" s="321"/>
      <c r="C22" s="321"/>
      <c r="D22" s="321"/>
      <c r="E22" s="321"/>
    </row>
    <row r="23" spans="1:6" x14ac:dyDescent="0.25">
      <c r="A23" s="321" t="s">
        <v>289</v>
      </c>
      <c r="B23" s="322" t="s">
        <v>206</v>
      </c>
      <c r="C23" s="322" t="s">
        <v>302</v>
      </c>
      <c r="D23" s="322" t="s">
        <v>303</v>
      </c>
      <c r="E23" s="322" t="s">
        <v>304</v>
      </c>
    </row>
    <row r="24" spans="1:6" x14ac:dyDescent="0.25">
      <c r="A24" s="321"/>
      <c r="B24" s="323"/>
      <c r="C24" s="323"/>
      <c r="D24" s="323"/>
      <c r="E24" s="323"/>
    </row>
    <row r="25" spans="1:6" x14ac:dyDescent="0.25">
      <c r="A25" s="195" t="s">
        <v>305</v>
      </c>
      <c r="B25" s="196"/>
      <c r="C25" s="196"/>
      <c r="D25" s="196"/>
      <c r="E25" s="196"/>
    </row>
    <row r="26" spans="1:6" x14ac:dyDescent="0.25">
      <c r="A26" s="197" t="s">
        <v>306</v>
      </c>
      <c r="B26" s="77"/>
      <c r="C26" s="77"/>
      <c r="D26" s="77"/>
      <c r="E26" s="77"/>
    </row>
    <row r="27" spans="1:6" x14ac:dyDescent="0.25">
      <c r="A27" s="197" t="s">
        <v>307</v>
      </c>
      <c r="B27" s="77"/>
      <c r="C27" s="77"/>
      <c r="D27" s="77"/>
      <c r="E27" s="77"/>
    </row>
    <row r="28" spans="1:6" x14ac:dyDescent="0.25">
      <c r="A28" s="195" t="s">
        <v>308</v>
      </c>
      <c r="B28" s="196"/>
      <c r="C28" s="196"/>
      <c r="D28" s="196"/>
      <c r="E28" s="196"/>
    </row>
    <row r="29" spans="1:6" x14ac:dyDescent="0.25">
      <c r="A29" s="197" t="s">
        <v>306</v>
      </c>
      <c r="B29" s="77"/>
      <c r="C29" s="77"/>
      <c r="D29" s="77"/>
      <c r="E29" s="77"/>
    </row>
    <row r="30" spans="1:6" x14ac:dyDescent="0.25">
      <c r="A30" s="197" t="s">
        <v>307</v>
      </c>
      <c r="B30" s="77"/>
      <c r="C30" s="77"/>
      <c r="D30" s="77"/>
      <c r="E30" s="77"/>
    </row>
  </sheetData>
  <mergeCells count="12">
    <mergeCell ref="A22:E22"/>
    <mergeCell ref="A23:A24"/>
    <mergeCell ref="B23:B24"/>
    <mergeCell ref="C23:C24"/>
    <mergeCell ref="D23:D24"/>
    <mergeCell ref="E23:E24"/>
    <mergeCell ref="A1:F1"/>
    <mergeCell ref="A15:B15"/>
    <mergeCell ref="A16:B16"/>
    <mergeCell ref="A17:A18"/>
    <mergeCell ref="A19:B19"/>
    <mergeCell ref="A14:F14"/>
  </mergeCells>
  <pageMargins left="0.7" right="0.7" top="0.48" bottom="0.78740157499999996" header="0.3" footer="0.3"/>
  <pageSetup paperSize="9" scale="91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753BF-701A-4F1A-A1BA-26D9913119AB}">
  <sheetPr>
    <pageSetUpPr fitToPage="1"/>
  </sheetPr>
  <dimension ref="A1:H23"/>
  <sheetViews>
    <sheetView workbookViewId="0">
      <selection activeCell="G6" sqref="G6"/>
    </sheetView>
  </sheetViews>
  <sheetFormatPr defaultRowHeight="15" x14ac:dyDescent="0.25"/>
  <cols>
    <col min="1" max="1" width="38.28515625" customWidth="1"/>
    <col min="2" max="6" width="16.28515625" customWidth="1"/>
    <col min="7" max="7" width="14" customWidth="1"/>
    <col min="8" max="8" width="28.7109375" customWidth="1"/>
  </cols>
  <sheetData>
    <row r="1" spans="1:8" x14ac:dyDescent="0.25">
      <c r="A1" s="262" t="s">
        <v>498</v>
      </c>
      <c r="B1" s="262"/>
      <c r="C1" s="262"/>
      <c r="D1" s="262"/>
      <c r="E1" s="262"/>
      <c r="F1" s="262"/>
      <c r="G1" s="262"/>
      <c r="H1" s="262"/>
    </row>
    <row r="3" spans="1:8" x14ac:dyDescent="0.25">
      <c r="A3" s="302" t="s">
        <v>559</v>
      </c>
      <c r="B3" s="302"/>
      <c r="C3" s="302"/>
      <c r="D3" s="302"/>
      <c r="E3" s="302"/>
      <c r="F3" s="302"/>
      <c r="G3" s="302"/>
      <c r="H3" s="302"/>
    </row>
    <row r="4" spans="1:8" x14ac:dyDescent="0.25">
      <c r="A4" s="324" t="s">
        <v>309</v>
      </c>
      <c r="B4" s="324" t="s">
        <v>623</v>
      </c>
      <c r="C4" s="324" t="s">
        <v>310</v>
      </c>
      <c r="D4" s="324" t="s">
        <v>624</v>
      </c>
      <c r="E4" s="324" t="s">
        <v>311</v>
      </c>
      <c r="F4" s="324"/>
      <c r="G4" s="324" t="s">
        <v>627</v>
      </c>
      <c r="H4" s="324" t="s">
        <v>317</v>
      </c>
    </row>
    <row r="5" spans="1:8" ht="45" x14ac:dyDescent="0.25">
      <c r="A5" s="324"/>
      <c r="B5" s="324"/>
      <c r="C5" s="324"/>
      <c r="D5" s="324"/>
      <c r="E5" s="98" t="s">
        <v>625</v>
      </c>
      <c r="F5" s="99" t="s">
        <v>626</v>
      </c>
      <c r="G5" s="324"/>
      <c r="H5" s="324"/>
    </row>
    <row r="6" spans="1:8" ht="75" x14ac:dyDescent="0.25">
      <c r="A6" s="100" t="s">
        <v>312</v>
      </c>
      <c r="B6" s="101">
        <v>4388.04</v>
      </c>
      <c r="C6" s="101">
        <v>0</v>
      </c>
      <c r="D6" s="101">
        <v>0</v>
      </c>
      <c r="E6" s="101">
        <v>4142.26</v>
      </c>
      <c r="F6" s="101">
        <v>245.77</v>
      </c>
      <c r="G6" s="100">
        <v>1404.9</v>
      </c>
      <c r="H6" s="100" t="s">
        <v>635</v>
      </c>
    </row>
    <row r="7" spans="1:8" x14ac:dyDescent="0.25">
      <c r="A7" s="102" t="s">
        <v>103</v>
      </c>
      <c r="B7" s="103"/>
      <c r="C7" s="103"/>
      <c r="D7" s="103"/>
      <c r="E7" s="103"/>
      <c r="F7" s="103"/>
      <c r="G7" s="102"/>
      <c r="H7" s="102"/>
    </row>
    <row r="8" spans="1:8" ht="45" x14ac:dyDescent="0.25">
      <c r="A8" s="104" t="s">
        <v>313</v>
      </c>
      <c r="B8" s="105">
        <v>243.82</v>
      </c>
      <c r="C8" s="105">
        <v>0</v>
      </c>
      <c r="D8" s="105">
        <v>0</v>
      </c>
      <c r="E8" s="105">
        <v>241.38</v>
      </c>
      <c r="F8" s="105">
        <v>2.44</v>
      </c>
      <c r="G8" s="33">
        <v>223.4</v>
      </c>
      <c r="H8" s="33" t="s">
        <v>634</v>
      </c>
    </row>
    <row r="9" spans="1:8" ht="45" x14ac:dyDescent="0.25">
      <c r="A9" s="104" t="s">
        <v>314</v>
      </c>
      <c r="B9" s="105">
        <v>1874.22</v>
      </c>
      <c r="C9" s="105">
        <v>0</v>
      </c>
      <c r="D9" s="105">
        <v>0</v>
      </c>
      <c r="E9" s="105">
        <v>1630.88</v>
      </c>
      <c r="F9" s="105">
        <v>243.33</v>
      </c>
      <c r="G9" s="33">
        <v>341.84</v>
      </c>
      <c r="H9" s="33" t="s">
        <v>629</v>
      </c>
    </row>
    <row r="10" spans="1:8" x14ac:dyDescent="0.25">
      <c r="A10" s="100" t="s">
        <v>315</v>
      </c>
      <c r="B10" s="101">
        <v>724.64</v>
      </c>
      <c r="C10" s="101">
        <v>0</v>
      </c>
      <c r="D10" s="101">
        <v>0</v>
      </c>
      <c r="E10" s="101">
        <v>724.64</v>
      </c>
      <c r="F10" s="101">
        <v>0</v>
      </c>
      <c r="G10" s="100">
        <v>844.8</v>
      </c>
      <c r="H10" s="100"/>
    </row>
    <row r="11" spans="1:8" x14ac:dyDescent="0.25">
      <c r="A11" s="106" t="s">
        <v>32</v>
      </c>
      <c r="B11" s="44">
        <v>5112.68</v>
      </c>
      <c r="C11" s="44">
        <v>0</v>
      </c>
      <c r="D11" s="44">
        <v>0</v>
      </c>
      <c r="E11" s="44">
        <v>4866.91</v>
      </c>
      <c r="F11" s="44">
        <v>245.77</v>
      </c>
      <c r="G11" s="106">
        <v>2249.6999999999998</v>
      </c>
      <c r="H11" s="106"/>
    </row>
    <row r="12" spans="1:8" x14ac:dyDescent="0.25">
      <c r="A12" s="107" t="s">
        <v>316</v>
      </c>
      <c r="B12" s="108"/>
      <c r="C12" s="108"/>
      <c r="D12" s="108"/>
      <c r="E12" s="108"/>
      <c r="F12" s="108"/>
      <c r="G12" s="109"/>
      <c r="H12" s="109"/>
    </row>
    <row r="15" spans="1:8" x14ac:dyDescent="0.25">
      <c r="A15" s="302" t="s">
        <v>628</v>
      </c>
      <c r="B15" s="302"/>
      <c r="C15" s="302"/>
      <c r="D15" s="302"/>
      <c r="E15" s="302"/>
    </row>
    <row r="16" spans="1:8" ht="45" x14ac:dyDescent="0.25">
      <c r="A16" s="44" t="s">
        <v>42</v>
      </c>
      <c r="B16" s="44" t="s">
        <v>318</v>
      </c>
      <c r="C16" s="44" t="s">
        <v>319</v>
      </c>
      <c r="D16" s="44" t="s">
        <v>320</v>
      </c>
      <c r="E16" s="44" t="s">
        <v>321</v>
      </c>
    </row>
    <row r="17" spans="1:5" x14ac:dyDescent="0.25">
      <c r="A17" s="110"/>
      <c r="B17" s="110"/>
      <c r="C17" s="110">
        <v>0</v>
      </c>
      <c r="D17" s="110"/>
      <c r="E17" s="110"/>
    </row>
    <row r="18" spans="1:5" x14ac:dyDescent="0.25">
      <c r="A18" s="110"/>
      <c r="B18" s="110"/>
      <c r="C18" s="110"/>
      <c r="D18" s="110"/>
      <c r="E18" s="110"/>
    </row>
    <row r="19" spans="1:5" x14ac:dyDescent="0.25">
      <c r="A19" s="110"/>
      <c r="B19" s="110"/>
      <c r="C19" s="110"/>
      <c r="D19" s="110"/>
      <c r="E19" s="110"/>
    </row>
    <row r="20" spans="1:5" x14ac:dyDescent="0.25">
      <c r="A20" s="110"/>
      <c r="B20" s="110"/>
      <c r="C20" s="110"/>
      <c r="D20" s="110"/>
      <c r="E20" s="110"/>
    </row>
    <row r="21" spans="1:5" x14ac:dyDescent="0.25">
      <c r="A21" s="110"/>
      <c r="B21" s="110"/>
      <c r="C21" s="110"/>
      <c r="D21" s="110"/>
      <c r="E21" s="110"/>
    </row>
    <row r="22" spans="1:5" x14ac:dyDescent="0.25">
      <c r="A22" s="110"/>
      <c r="B22" s="110"/>
      <c r="C22" s="110"/>
      <c r="D22" s="110"/>
      <c r="E22" s="110"/>
    </row>
    <row r="23" spans="1:5" x14ac:dyDescent="0.25">
      <c r="A23" s="110"/>
      <c r="B23" s="110"/>
      <c r="C23" s="110"/>
      <c r="D23" s="110"/>
      <c r="E23" s="110"/>
    </row>
  </sheetData>
  <mergeCells count="10">
    <mergeCell ref="A1:H1"/>
    <mergeCell ref="G4:G5"/>
    <mergeCell ref="H4:H5"/>
    <mergeCell ref="A3:H3"/>
    <mergeCell ref="A15:E15"/>
    <mergeCell ref="A4:A5"/>
    <mergeCell ref="B4:B5"/>
    <mergeCell ref="C4:C5"/>
    <mergeCell ref="D4:D5"/>
    <mergeCell ref="E4:F4"/>
  </mergeCells>
  <pageMargins left="0.17" right="0.17" top="0.78740157499999996" bottom="0.78740157499999996" header="0.3" footer="0.3"/>
  <pageSetup paperSize="9" scale="8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C0989-C3DE-459D-9359-875FBCDF851C}">
  <sheetPr>
    <pageSetUpPr fitToPage="1"/>
  </sheetPr>
  <dimension ref="A1:I333"/>
  <sheetViews>
    <sheetView workbookViewId="0">
      <selection activeCell="F5" sqref="F5"/>
    </sheetView>
  </sheetViews>
  <sheetFormatPr defaultRowHeight="15" x14ac:dyDescent="0.25"/>
  <cols>
    <col min="1" max="2" width="8.7109375" customWidth="1"/>
    <col min="3" max="3" width="57.7109375" customWidth="1"/>
    <col min="4" max="4" width="16.42578125" customWidth="1"/>
    <col min="5" max="5" width="16.7109375" customWidth="1"/>
    <col min="6" max="6" width="15" customWidth="1"/>
    <col min="7" max="7" width="7.85546875" bestFit="1" customWidth="1"/>
    <col min="8" max="8" width="12" customWidth="1"/>
    <col min="9" max="9" width="8.85546875" customWidth="1"/>
  </cols>
  <sheetData>
    <row r="1" spans="1:6" x14ac:dyDescent="0.25">
      <c r="A1" s="262" t="s">
        <v>499</v>
      </c>
      <c r="B1" s="262"/>
      <c r="C1" s="262"/>
      <c r="D1" s="262"/>
      <c r="E1" s="262"/>
      <c r="F1" s="262"/>
    </row>
    <row r="2" spans="1:6" ht="15.75" customHeight="1" x14ac:dyDescent="0.25"/>
    <row r="3" spans="1:6" s="198" customFormat="1" ht="38.25" customHeight="1" x14ac:dyDescent="0.25">
      <c r="A3" s="326" t="s">
        <v>562</v>
      </c>
      <c r="B3" s="326"/>
      <c r="C3" s="326"/>
      <c r="D3" s="326"/>
      <c r="E3" s="326"/>
      <c r="F3" s="326"/>
    </row>
    <row r="4" spans="1:6" ht="51" x14ac:dyDescent="0.25">
      <c r="A4" s="145" t="s">
        <v>409</v>
      </c>
      <c r="B4" s="145" t="s">
        <v>84</v>
      </c>
      <c r="C4" s="145" t="s">
        <v>410</v>
      </c>
      <c r="D4" s="145" t="s">
        <v>411</v>
      </c>
      <c r="E4" s="145" t="s">
        <v>412</v>
      </c>
      <c r="F4" s="146" t="s">
        <v>563</v>
      </c>
    </row>
    <row r="5" spans="1:6" x14ac:dyDescent="0.25">
      <c r="A5" s="199"/>
      <c r="B5" s="199"/>
      <c r="C5" s="200"/>
      <c r="D5" s="200"/>
      <c r="E5" s="200"/>
      <c r="F5" s="201">
        <v>0</v>
      </c>
    </row>
    <row r="6" spans="1:6" x14ac:dyDescent="0.25">
      <c r="A6" s="202"/>
      <c r="B6" s="202"/>
      <c r="C6" s="203"/>
      <c r="D6" s="203"/>
      <c r="E6" s="203"/>
      <c r="F6" s="204"/>
    </row>
    <row r="7" spans="1:6" x14ac:dyDescent="0.25">
      <c r="A7" s="202"/>
      <c r="B7" s="202"/>
      <c r="C7" s="203"/>
      <c r="D7" s="203"/>
      <c r="E7" s="203"/>
      <c r="F7" s="204"/>
    </row>
    <row r="8" spans="1:6" x14ac:dyDescent="0.25">
      <c r="A8" s="202"/>
      <c r="B8" s="202"/>
      <c r="C8" s="203"/>
      <c r="D8" s="203"/>
      <c r="E8" s="203"/>
      <c r="F8" s="204"/>
    </row>
    <row r="9" spans="1:6" x14ac:dyDescent="0.25">
      <c r="A9" s="202"/>
      <c r="B9" s="202"/>
      <c r="C9" s="203"/>
      <c r="D9" s="203"/>
      <c r="E9" s="203"/>
      <c r="F9" s="204"/>
    </row>
    <row r="10" spans="1:6" x14ac:dyDescent="0.25">
      <c r="A10" s="202"/>
      <c r="B10" s="202"/>
      <c r="C10" s="203"/>
      <c r="D10" s="203"/>
      <c r="E10" s="203"/>
      <c r="F10" s="204"/>
    </row>
    <row r="11" spans="1:6" x14ac:dyDescent="0.25">
      <c r="A11" s="202"/>
      <c r="B11" s="202"/>
      <c r="C11" s="203"/>
      <c r="D11" s="203"/>
      <c r="E11" s="203"/>
      <c r="F11" s="204"/>
    </row>
    <row r="12" spans="1:6" x14ac:dyDescent="0.25">
      <c r="A12" s="205"/>
      <c r="B12" s="205"/>
      <c r="C12" s="203"/>
      <c r="D12" s="203"/>
      <c r="E12" s="203"/>
      <c r="F12" s="204"/>
    </row>
    <row r="13" spans="1:6" x14ac:dyDescent="0.25">
      <c r="A13" s="205"/>
      <c r="B13" s="205"/>
      <c r="C13" s="203"/>
      <c r="D13" s="203"/>
      <c r="E13" s="203"/>
      <c r="F13" s="204"/>
    </row>
    <row r="14" spans="1:6" x14ac:dyDescent="0.25">
      <c r="A14" s="205"/>
      <c r="B14" s="205"/>
      <c r="C14" s="203"/>
      <c r="D14" s="203"/>
      <c r="E14" s="203"/>
      <c r="F14" s="204"/>
    </row>
    <row r="15" spans="1:6" x14ac:dyDescent="0.25">
      <c r="A15" s="205"/>
      <c r="B15" s="205"/>
      <c r="C15" s="206"/>
      <c r="D15" s="205"/>
      <c r="E15" s="205"/>
      <c r="F15" s="204"/>
    </row>
    <row r="16" spans="1:6" x14ac:dyDescent="0.25">
      <c r="A16" s="205"/>
      <c r="B16" s="205"/>
      <c r="C16" s="206"/>
      <c r="D16" s="205"/>
      <c r="E16" s="205"/>
      <c r="F16" s="204"/>
    </row>
    <row r="17" spans="1:6" x14ac:dyDescent="0.25">
      <c r="A17" s="205"/>
      <c r="B17" s="205"/>
      <c r="C17" s="206"/>
      <c r="D17" s="205"/>
      <c r="E17" s="205"/>
      <c r="F17" s="204"/>
    </row>
    <row r="18" spans="1:6" x14ac:dyDescent="0.25">
      <c r="A18" s="205"/>
      <c r="B18" s="205"/>
      <c r="C18" s="206"/>
      <c r="D18" s="205"/>
      <c r="E18" s="205"/>
      <c r="F18" s="204"/>
    </row>
    <row r="19" spans="1:6" x14ac:dyDescent="0.25">
      <c r="A19" s="205"/>
      <c r="B19" s="205"/>
      <c r="C19" s="206"/>
      <c r="D19" s="205"/>
      <c r="E19" s="205"/>
      <c r="F19" s="204"/>
    </row>
    <row r="20" spans="1:6" x14ac:dyDescent="0.25">
      <c r="A20" s="205"/>
      <c r="B20" s="205"/>
      <c r="C20" s="206"/>
      <c r="D20" s="205"/>
      <c r="E20" s="205"/>
      <c r="F20" s="204"/>
    </row>
    <row r="21" spans="1:6" x14ac:dyDescent="0.25">
      <c r="A21" s="205"/>
      <c r="B21" s="205"/>
      <c r="C21" s="206"/>
      <c r="D21" s="205"/>
      <c r="E21" s="205"/>
      <c r="F21" s="204"/>
    </row>
    <row r="22" spans="1:6" x14ac:dyDescent="0.25">
      <c r="A22" s="205"/>
      <c r="B22" s="205"/>
      <c r="C22" s="206"/>
      <c r="D22" s="205"/>
      <c r="E22" s="205"/>
      <c r="F22" s="204"/>
    </row>
    <row r="23" spans="1:6" x14ac:dyDescent="0.25">
      <c r="A23" s="205"/>
      <c r="B23" s="205"/>
      <c r="C23" s="206"/>
      <c r="D23" s="205"/>
      <c r="E23" s="205"/>
      <c r="F23" s="204"/>
    </row>
    <row r="24" spans="1:6" x14ac:dyDescent="0.25">
      <c r="A24" s="205"/>
      <c r="B24" s="205"/>
      <c r="C24" s="206"/>
      <c r="D24" s="205"/>
      <c r="E24" s="205"/>
      <c r="F24" s="204"/>
    </row>
    <row r="25" spans="1:6" x14ac:dyDescent="0.25">
      <c r="A25" s="205"/>
      <c r="B25" s="205"/>
      <c r="C25" s="206"/>
      <c r="D25" s="205"/>
      <c r="E25" s="205"/>
      <c r="F25" s="204"/>
    </row>
    <row r="26" spans="1:6" x14ac:dyDescent="0.25">
      <c r="A26" s="205"/>
      <c r="B26" s="205"/>
      <c r="C26" s="206"/>
      <c r="D26" s="205"/>
      <c r="E26" s="205"/>
      <c r="F26" s="204"/>
    </row>
    <row r="27" spans="1:6" x14ac:dyDescent="0.25">
      <c r="A27" s="205"/>
      <c r="B27" s="205"/>
      <c r="C27" s="206"/>
      <c r="D27" s="205"/>
      <c r="E27" s="205"/>
      <c r="F27" s="204"/>
    </row>
    <row r="28" spans="1:6" x14ac:dyDescent="0.25">
      <c r="A28" s="205"/>
      <c r="B28" s="205"/>
      <c r="C28" s="206"/>
      <c r="D28" s="205"/>
      <c r="E28" s="205"/>
      <c r="F28" s="204"/>
    </row>
    <row r="29" spans="1:6" x14ac:dyDescent="0.25">
      <c r="A29" s="205"/>
      <c r="B29" s="205"/>
      <c r="C29" s="206"/>
      <c r="D29" s="205"/>
      <c r="E29" s="205"/>
      <c r="F29" s="204"/>
    </row>
    <row r="30" spans="1:6" x14ac:dyDescent="0.25">
      <c r="A30" s="205"/>
      <c r="B30" s="205"/>
      <c r="C30" s="206"/>
      <c r="D30" s="205"/>
      <c r="E30" s="205"/>
      <c r="F30" s="204"/>
    </row>
    <row r="31" spans="1:6" x14ac:dyDescent="0.25">
      <c r="A31" s="205"/>
      <c r="B31" s="205"/>
      <c r="C31" s="206"/>
      <c r="D31" s="205"/>
      <c r="E31" s="205"/>
      <c r="F31" s="204"/>
    </row>
    <row r="32" spans="1:6" x14ac:dyDescent="0.25">
      <c r="A32" s="205"/>
      <c r="B32" s="205"/>
      <c r="C32" s="206"/>
      <c r="D32" s="205"/>
      <c r="E32" s="205"/>
      <c r="F32" s="204"/>
    </row>
    <row r="33" spans="1:8" x14ac:dyDescent="0.25">
      <c r="A33" s="205"/>
      <c r="B33" s="205"/>
      <c r="C33" s="206"/>
      <c r="D33" s="205"/>
      <c r="E33" s="205"/>
      <c r="F33" s="204"/>
    </row>
    <row r="34" spans="1:8" x14ac:dyDescent="0.25">
      <c r="A34" s="205"/>
      <c r="B34" s="205"/>
      <c r="C34" s="206"/>
      <c r="D34" s="205"/>
      <c r="E34" s="205"/>
      <c r="F34" s="204"/>
    </row>
    <row r="35" spans="1:8" x14ac:dyDescent="0.25">
      <c r="A35" s="205"/>
      <c r="B35" s="205"/>
      <c r="C35" s="206"/>
      <c r="D35" s="205"/>
      <c r="E35" s="205"/>
      <c r="F35" s="204"/>
    </row>
    <row r="36" spans="1:8" x14ac:dyDescent="0.25">
      <c r="A36" s="205"/>
      <c r="B36" s="205"/>
      <c r="C36" s="206"/>
      <c r="D36" s="205"/>
      <c r="E36" s="205"/>
      <c r="F36" s="204"/>
    </row>
    <row r="37" spans="1:8" x14ac:dyDescent="0.25">
      <c r="A37" s="205"/>
      <c r="B37" s="205"/>
      <c r="C37" s="206"/>
      <c r="D37" s="205"/>
      <c r="E37" s="205"/>
      <c r="F37" s="204"/>
    </row>
    <row r="38" spans="1:8" x14ac:dyDescent="0.25">
      <c r="A38" s="207"/>
      <c r="B38" s="207"/>
      <c r="C38" s="208"/>
      <c r="D38" s="207"/>
      <c r="E38" s="207"/>
      <c r="F38" s="209"/>
    </row>
    <row r="39" spans="1:8" x14ac:dyDescent="0.25">
      <c r="A39" s="210" t="s">
        <v>323</v>
      </c>
      <c r="B39" s="210"/>
      <c r="C39" s="211"/>
      <c r="D39" s="212"/>
      <c r="E39" s="212"/>
      <c r="F39" s="213">
        <f t="shared" ref="F39" si="0">SUM(F5:F38)</f>
        <v>0</v>
      </c>
    </row>
    <row r="40" spans="1:8" x14ac:dyDescent="0.25">
      <c r="A40" s="112"/>
      <c r="B40" s="144"/>
      <c r="D40" s="113"/>
      <c r="E40" s="113"/>
      <c r="F40" s="113"/>
    </row>
    <row r="41" spans="1:8" x14ac:dyDescent="0.25">
      <c r="A41" s="111"/>
      <c r="B41" s="111"/>
    </row>
    <row r="42" spans="1:8" x14ac:dyDescent="0.25">
      <c r="A42" s="114"/>
      <c r="B42" s="114"/>
    </row>
    <row r="43" spans="1:8" x14ac:dyDescent="0.25">
      <c r="A43" s="114"/>
      <c r="B43" s="114"/>
    </row>
    <row r="44" spans="1:8" x14ac:dyDescent="0.25">
      <c r="A44" s="114"/>
      <c r="B44" s="114"/>
    </row>
    <row r="45" spans="1:8" x14ac:dyDescent="0.25">
      <c r="A45" s="325"/>
      <c r="B45" s="325"/>
      <c r="C45" s="325"/>
      <c r="D45" s="325"/>
      <c r="E45" s="325"/>
      <c r="F45" s="325"/>
      <c r="G45" s="325"/>
      <c r="H45" s="116"/>
    </row>
    <row r="46" spans="1:8" x14ac:dyDescent="0.25">
      <c r="A46" s="325"/>
      <c r="B46" s="325"/>
      <c r="C46" s="325"/>
      <c r="D46" s="325"/>
      <c r="E46" s="325"/>
      <c r="F46" s="325"/>
      <c r="G46" s="325"/>
      <c r="H46" s="116"/>
    </row>
    <row r="47" spans="1:8" x14ac:dyDescent="0.25">
      <c r="A47" s="115"/>
      <c r="B47" s="115"/>
      <c r="C47" s="116"/>
      <c r="D47" s="116"/>
      <c r="E47" s="116"/>
      <c r="F47" s="116"/>
      <c r="G47" s="116"/>
      <c r="H47" s="116"/>
    </row>
    <row r="48" spans="1:8" x14ac:dyDescent="0.25">
      <c r="A48" s="114"/>
      <c r="B48" s="114"/>
    </row>
    <row r="49" spans="1:2" x14ac:dyDescent="0.25">
      <c r="A49" s="114"/>
      <c r="B49" s="114"/>
    </row>
    <row r="333" spans="9:9" x14ac:dyDescent="0.25">
      <c r="I333" s="116"/>
    </row>
  </sheetData>
  <mergeCells count="3">
    <mergeCell ref="A45:G46"/>
    <mergeCell ref="A1:F1"/>
    <mergeCell ref="A3:F3"/>
  </mergeCells>
  <conditionalFormatting sqref="F39">
    <cfRule type="cellIs" dxfId="0" priority="7" operator="equal">
      <formula>0</formula>
    </cfRule>
  </conditionalFormatting>
  <printOptions horizontalCentered="1"/>
  <pageMargins left="0.70866141732283472" right="0.70866141732283472" top="0.78740157480314965" bottom="0.78740157480314965" header="0.31496062992125984" footer="0.31496062992125984"/>
  <pageSetup paperSize="9" scale="66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A60DB-3460-4384-AED2-B3441A392C7D}">
  <sheetPr>
    <pageSetUpPr fitToPage="1"/>
  </sheetPr>
  <dimension ref="A2:M466"/>
  <sheetViews>
    <sheetView workbookViewId="0">
      <selection activeCell="D47" sqref="D47"/>
    </sheetView>
  </sheetViews>
  <sheetFormatPr defaultRowHeight="15" x14ac:dyDescent="0.25"/>
  <cols>
    <col min="1" max="1" width="17.5703125" customWidth="1"/>
    <col min="2" max="2" width="26.85546875" customWidth="1"/>
    <col min="3" max="3" width="48" customWidth="1"/>
    <col min="4" max="4" width="23.7109375" customWidth="1"/>
    <col min="5" max="5" width="17.5703125" customWidth="1"/>
    <col min="6" max="6" width="42.5703125" customWidth="1"/>
    <col min="7" max="7" width="11.140625" customWidth="1"/>
    <col min="8" max="8" width="14.7109375" customWidth="1"/>
    <col min="9" max="10" width="13.5703125" customWidth="1"/>
    <col min="11" max="12" width="10.42578125" customWidth="1"/>
    <col min="13" max="13" width="39.42578125" customWidth="1"/>
  </cols>
  <sheetData>
    <row r="2" spans="1:13" x14ac:dyDescent="0.25">
      <c r="A2" s="262" t="s">
        <v>561</v>
      </c>
      <c r="B2" s="262"/>
      <c r="C2" s="262"/>
      <c r="D2" s="262"/>
      <c r="E2" s="262"/>
      <c r="F2" s="262"/>
    </row>
    <row r="4" spans="1:13" x14ac:dyDescent="0.25">
      <c r="A4" s="70"/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</row>
    <row r="5" spans="1:13" x14ac:dyDescent="0.25">
      <c r="A5" s="70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</row>
    <row r="6" spans="1:13" x14ac:dyDescent="0.25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</row>
    <row r="7" spans="1:13" x14ac:dyDescent="0.25">
      <c r="A7" s="70"/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</row>
    <row r="8" spans="1:13" x14ac:dyDescent="0.25">
      <c r="A8" s="70"/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</row>
    <row r="9" spans="1:13" x14ac:dyDescent="0.25">
      <c r="A9" s="70"/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</row>
    <row r="10" spans="1:13" x14ac:dyDescent="0.25">
      <c r="A10" s="70"/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</row>
    <row r="11" spans="1:13" x14ac:dyDescent="0.25">
      <c r="A11" s="70"/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</row>
    <row r="12" spans="1:13" x14ac:dyDescent="0.25">
      <c r="A12" s="70"/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</row>
    <row r="13" spans="1:13" x14ac:dyDescent="0.25">
      <c r="A13" s="70"/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</row>
    <row r="14" spans="1:13" x14ac:dyDescent="0.25">
      <c r="A14" s="70"/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</row>
    <row r="15" spans="1:13" x14ac:dyDescent="0.25">
      <c r="A15" s="70"/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</row>
    <row r="16" spans="1:13" x14ac:dyDescent="0.25">
      <c r="A16" s="70"/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</row>
    <row r="17" spans="1:13" x14ac:dyDescent="0.25">
      <c r="A17" s="70"/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</row>
    <row r="18" spans="1:13" x14ac:dyDescent="0.25">
      <c r="A18" s="70"/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</row>
    <row r="19" spans="1:13" x14ac:dyDescent="0.25">
      <c r="A19" s="70"/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</row>
    <row r="20" spans="1:13" x14ac:dyDescent="0.25">
      <c r="A20" s="70"/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</row>
    <row r="21" spans="1:13" x14ac:dyDescent="0.25">
      <c r="A21" s="70"/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</row>
    <row r="22" spans="1:13" x14ac:dyDescent="0.25">
      <c r="A22" s="70"/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</row>
    <row r="23" spans="1:13" x14ac:dyDescent="0.25">
      <c r="A23" s="70"/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</row>
    <row r="24" spans="1:13" x14ac:dyDescent="0.25">
      <c r="A24" s="70"/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</row>
    <row r="25" spans="1:13" x14ac:dyDescent="0.25">
      <c r="A25" s="70"/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</row>
    <row r="26" spans="1:13" x14ac:dyDescent="0.25">
      <c r="A26" s="70"/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</row>
    <row r="27" spans="1:13" x14ac:dyDescent="0.25">
      <c r="A27" s="70"/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</row>
    <row r="28" spans="1:13" x14ac:dyDescent="0.25">
      <c r="A28" s="70"/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</row>
    <row r="29" spans="1:13" x14ac:dyDescent="0.25">
      <c r="A29" s="70"/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</row>
    <row r="30" spans="1:13" x14ac:dyDescent="0.25">
      <c r="A30" s="70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</row>
    <row r="31" spans="1:13" x14ac:dyDescent="0.25">
      <c r="A31" s="70"/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</row>
    <row r="32" spans="1:13" x14ac:dyDescent="0.25">
      <c r="A32" s="70"/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</row>
    <row r="33" spans="1:13" x14ac:dyDescent="0.25">
      <c r="A33" s="70"/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</row>
    <row r="34" spans="1:13" x14ac:dyDescent="0.25">
      <c r="A34" s="70"/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</row>
    <row r="35" spans="1:13" x14ac:dyDescent="0.25">
      <c r="A35" s="70"/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</row>
    <row r="36" spans="1:13" x14ac:dyDescent="0.25">
      <c r="A36" s="70"/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</row>
    <row r="37" spans="1:13" x14ac:dyDescent="0.25">
      <c r="A37" s="70"/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</row>
    <row r="38" spans="1:13" x14ac:dyDescent="0.25">
      <c r="A38" s="70"/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</row>
    <row r="39" spans="1:13" x14ac:dyDescent="0.25">
      <c r="A39" s="70"/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</row>
    <row r="40" spans="1:13" x14ac:dyDescent="0.25">
      <c r="A40" s="70"/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</row>
    <row r="41" spans="1:13" x14ac:dyDescent="0.25">
      <c r="A41" s="70"/>
      <c r="B41" s="70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</row>
    <row r="42" spans="1:13" x14ac:dyDescent="0.25">
      <c r="A42" s="70"/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</row>
    <row r="43" spans="1:13" x14ac:dyDescent="0.25">
      <c r="A43" s="70"/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</row>
    <row r="44" spans="1:13" x14ac:dyDescent="0.25">
      <c r="A44" s="70"/>
      <c r="B44" s="70"/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</row>
    <row r="45" spans="1:13" x14ac:dyDescent="0.25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</row>
    <row r="46" spans="1:13" x14ac:dyDescent="0.25">
      <c r="A46" s="70"/>
      <c r="B46" s="70"/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</row>
    <row r="47" spans="1:13" x14ac:dyDescent="0.25">
      <c r="A47" s="70"/>
      <c r="B47" s="70"/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</row>
    <row r="48" spans="1:13" x14ac:dyDescent="0.25">
      <c r="A48" s="70"/>
      <c r="B48" s="70"/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</row>
    <row r="49" spans="1:13" x14ac:dyDescent="0.25">
      <c r="A49" s="70"/>
      <c r="B49" s="70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</row>
    <row r="50" spans="1:13" x14ac:dyDescent="0.25">
      <c r="A50" s="70"/>
      <c r="B50" s="70"/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</row>
    <row r="51" spans="1:13" x14ac:dyDescent="0.25">
      <c r="A51" s="70"/>
      <c r="B51" s="70"/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</row>
    <row r="52" spans="1:13" x14ac:dyDescent="0.25">
      <c r="A52" s="70"/>
      <c r="B52" s="70"/>
      <c r="C52" s="70"/>
      <c r="D52" s="70"/>
      <c r="E52" s="70"/>
      <c r="F52" s="70"/>
      <c r="G52" s="70"/>
      <c r="H52" s="70"/>
      <c r="I52" s="70"/>
      <c r="J52" s="70"/>
      <c r="K52" s="70"/>
      <c r="L52" s="70"/>
      <c r="M52" s="70"/>
    </row>
    <row r="53" spans="1:13" x14ac:dyDescent="0.25">
      <c r="A53" s="70"/>
      <c r="B53" s="70"/>
      <c r="C53" s="70"/>
      <c r="D53" s="70"/>
      <c r="E53" s="70"/>
      <c r="F53" s="70"/>
      <c r="G53" s="70"/>
      <c r="H53" s="70"/>
      <c r="I53" s="70"/>
      <c r="J53" s="70"/>
      <c r="K53" s="70"/>
      <c r="L53" s="70"/>
      <c r="M53" s="70"/>
    </row>
    <row r="54" spans="1:13" x14ac:dyDescent="0.25">
      <c r="A54" s="70"/>
      <c r="B54" s="70"/>
      <c r="C54" s="70"/>
      <c r="D54" s="70"/>
      <c r="E54" s="70"/>
      <c r="F54" s="70"/>
      <c r="G54" s="70"/>
      <c r="H54" s="70"/>
      <c r="I54" s="70"/>
      <c r="J54" s="70"/>
      <c r="K54" s="70"/>
      <c r="L54" s="70"/>
      <c r="M54" s="70"/>
    </row>
    <row r="55" spans="1:13" x14ac:dyDescent="0.25">
      <c r="A55" s="70"/>
      <c r="B55" s="70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</row>
    <row r="56" spans="1:13" x14ac:dyDescent="0.25">
      <c r="A56" s="70"/>
      <c r="B56" s="70"/>
      <c r="C56" s="70"/>
      <c r="D56" s="70"/>
      <c r="E56" s="70"/>
      <c r="F56" s="70"/>
      <c r="G56" s="70"/>
      <c r="H56" s="70"/>
      <c r="I56" s="70"/>
      <c r="J56" s="70"/>
      <c r="K56" s="70"/>
      <c r="L56" s="70"/>
      <c r="M56" s="70"/>
    </row>
    <row r="57" spans="1:13" x14ac:dyDescent="0.25">
      <c r="A57" s="70"/>
      <c r="B57" s="70"/>
      <c r="C57" s="70"/>
      <c r="D57" s="70"/>
      <c r="E57" s="70"/>
      <c r="F57" s="70"/>
      <c r="G57" s="70"/>
      <c r="H57" s="70"/>
      <c r="I57" s="70"/>
      <c r="J57" s="70"/>
      <c r="K57" s="70"/>
      <c r="L57" s="70"/>
      <c r="M57" s="70"/>
    </row>
    <row r="58" spans="1:13" x14ac:dyDescent="0.25">
      <c r="A58" s="70"/>
      <c r="B58" s="70"/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</row>
    <row r="59" spans="1:13" x14ac:dyDescent="0.25">
      <c r="A59" s="70"/>
      <c r="B59" s="70"/>
      <c r="C59" s="70"/>
      <c r="D59" s="70"/>
      <c r="E59" s="70"/>
      <c r="F59" s="70"/>
      <c r="G59" s="70"/>
      <c r="H59" s="70"/>
      <c r="I59" s="70"/>
      <c r="J59" s="70"/>
      <c r="K59" s="70"/>
      <c r="L59" s="70"/>
      <c r="M59" s="70"/>
    </row>
    <row r="60" spans="1:13" x14ac:dyDescent="0.25">
      <c r="A60" s="70"/>
      <c r="B60" s="70"/>
      <c r="C60" s="70"/>
      <c r="D60" s="70"/>
      <c r="E60" s="70"/>
      <c r="F60" s="70"/>
      <c r="G60" s="70"/>
      <c r="H60" s="70"/>
      <c r="I60" s="70"/>
      <c r="J60" s="70"/>
      <c r="K60" s="70"/>
      <c r="L60" s="70"/>
      <c r="M60" s="70"/>
    </row>
    <row r="61" spans="1:13" x14ac:dyDescent="0.25">
      <c r="A61" s="70"/>
      <c r="B61" s="70"/>
      <c r="C61" s="70"/>
      <c r="D61" s="70"/>
      <c r="E61" s="70"/>
      <c r="F61" s="70"/>
      <c r="G61" s="70"/>
      <c r="H61" s="70"/>
      <c r="I61" s="70"/>
      <c r="J61" s="70"/>
      <c r="K61" s="70"/>
      <c r="L61" s="70"/>
      <c r="M61" s="70"/>
    </row>
    <row r="62" spans="1:13" x14ac:dyDescent="0.25">
      <c r="A62" s="70"/>
      <c r="B62" s="70"/>
      <c r="C62" s="70"/>
      <c r="D62" s="70"/>
      <c r="E62" s="70"/>
      <c r="F62" s="70"/>
      <c r="G62" s="70"/>
      <c r="H62" s="70"/>
      <c r="I62" s="70"/>
      <c r="J62" s="70"/>
      <c r="K62" s="70"/>
      <c r="L62" s="70"/>
      <c r="M62" s="70"/>
    </row>
    <row r="63" spans="1:13" x14ac:dyDescent="0.25">
      <c r="A63" s="70"/>
      <c r="B63" s="70"/>
      <c r="C63" s="70"/>
      <c r="D63" s="70"/>
      <c r="E63" s="70"/>
      <c r="F63" s="70"/>
      <c r="G63" s="70"/>
      <c r="H63" s="70"/>
      <c r="I63" s="70"/>
      <c r="J63" s="70"/>
      <c r="K63" s="70"/>
      <c r="L63" s="70"/>
      <c r="M63" s="70"/>
    </row>
    <row r="64" spans="1:13" x14ac:dyDescent="0.25">
      <c r="A64" s="70"/>
      <c r="B64" s="70"/>
      <c r="C64" s="70"/>
      <c r="D64" s="70"/>
      <c r="E64" s="70"/>
      <c r="F64" s="70"/>
      <c r="G64" s="70"/>
      <c r="H64" s="70"/>
      <c r="I64" s="70"/>
      <c r="J64" s="70"/>
      <c r="K64" s="70"/>
      <c r="L64" s="70"/>
      <c r="M64" s="70"/>
    </row>
    <row r="65" spans="1:13" x14ac:dyDescent="0.25">
      <c r="A65" s="70"/>
      <c r="B65" s="70"/>
      <c r="C65" s="70"/>
      <c r="D65" s="70"/>
      <c r="E65" s="70"/>
      <c r="F65" s="70"/>
      <c r="G65" s="70"/>
      <c r="H65" s="70"/>
      <c r="I65" s="70"/>
      <c r="J65" s="70"/>
      <c r="K65" s="70"/>
      <c r="L65" s="70"/>
      <c r="M65" s="70"/>
    </row>
    <row r="66" spans="1:13" x14ac:dyDescent="0.25">
      <c r="A66" s="70"/>
      <c r="B66" s="70"/>
      <c r="C66" s="70"/>
      <c r="D66" s="70"/>
      <c r="E66" s="70"/>
      <c r="F66" s="70"/>
      <c r="G66" s="70"/>
      <c r="H66" s="70"/>
      <c r="I66" s="70"/>
      <c r="J66" s="70"/>
      <c r="K66" s="70"/>
      <c r="L66" s="70"/>
      <c r="M66" s="70"/>
    </row>
    <row r="67" spans="1:13" x14ac:dyDescent="0.25">
      <c r="A67" s="70"/>
      <c r="B67" s="70"/>
      <c r="C67" s="70"/>
      <c r="D67" s="70"/>
      <c r="E67" s="70"/>
      <c r="F67" s="70"/>
      <c r="G67" s="70"/>
      <c r="H67" s="70"/>
      <c r="I67" s="70"/>
      <c r="J67" s="70"/>
      <c r="K67" s="70"/>
      <c r="L67" s="70"/>
      <c r="M67" s="70"/>
    </row>
    <row r="68" spans="1:13" x14ac:dyDescent="0.25">
      <c r="A68" s="70"/>
      <c r="B68" s="70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</row>
    <row r="69" spans="1:13" x14ac:dyDescent="0.25">
      <c r="A69" s="70"/>
      <c r="B69" s="70"/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</row>
    <row r="70" spans="1:13" x14ac:dyDescent="0.25">
      <c r="A70" s="70"/>
      <c r="B70" s="70"/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</row>
    <row r="71" spans="1:13" x14ac:dyDescent="0.25">
      <c r="A71" s="70"/>
      <c r="B71" s="70"/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</row>
    <row r="72" spans="1:13" x14ac:dyDescent="0.25">
      <c r="A72" s="70"/>
      <c r="B72" s="70"/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</row>
    <row r="73" spans="1:13" x14ac:dyDescent="0.25">
      <c r="A73" s="70"/>
      <c r="B73" s="70"/>
      <c r="C73" s="70"/>
      <c r="D73" s="70"/>
      <c r="E73" s="70"/>
      <c r="F73" s="70"/>
      <c r="G73" s="70"/>
      <c r="H73" s="70"/>
      <c r="I73" s="70"/>
      <c r="J73" s="70"/>
      <c r="K73" s="70"/>
      <c r="L73" s="70"/>
      <c r="M73" s="70"/>
    </row>
    <row r="74" spans="1:13" x14ac:dyDescent="0.25">
      <c r="A74" s="70"/>
      <c r="B74" s="70"/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</row>
    <row r="75" spans="1:13" x14ac:dyDescent="0.25">
      <c r="A75" s="70"/>
      <c r="B75" s="70"/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</row>
    <row r="76" spans="1:13" x14ac:dyDescent="0.25">
      <c r="A76" s="70"/>
      <c r="B76" s="70"/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</row>
    <row r="77" spans="1:13" x14ac:dyDescent="0.25">
      <c r="A77" s="70"/>
      <c r="B77" s="70"/>
      <c r="C77" s="70"/>
      <c r="D77" s="70"/>
      <c r="E77" s="70"/>
      <c r="F77" s="70"/>
      <c r="G77" s="70"/>
      <c r="H77" s="70"/>
      <c r="I77" s="70"/>
      <c r="J77" s="70"/>
      <c r="K77" s="70"/>
      <c r="L77" s="70"/>
      <c r="M77" s="70"/>
    </row>
    <row r="78" spans="1:13" x14ac:dyDescent="0.25">
      <c r="A78" s="70"/>
      <c r="B78" s="70"/>
      <c r="C78" s="70"/>
      <c r="D78" s="70"/>
      <c r="E78" s="70"/>
      <c r="F78" s="70"/>
      <c r="G78" s="70"/>
      <c r="H78" s="70"/>
      <c r="I78" s="70"/>
      <c r="J78" s="70"/>
      <c r="K78" s="70"/>
      <c r="L78" s="70"/>
      <c r="M78" s="70"/>
    </row>
    <row r="79" spans="1:13" x14ac:dyDescent="0.25">
      <c r="A79" s="70"/>
      <c r="B79" s="70"/>
      <c r="C79" s="70"/>
      <c r="D79" s="70"/>
      <c r="E79" s="70"/>
      <c r="F79" s="70"/>
      <c r="G79" s="70"/>
      <c r="H79" s="70"/>
      <c r="I79" s="70"/>
      <c r="J79" s="70"/>
      <c r="K79" s="70"/>
      <c r="L79" s="70"/>
      <c r="M79" s="70"/>
    </row>
    <row r="80" spans="1:13" x14ac:dyDescent="0.25">
      <c r="A80" s="70"/>
      <c r="B80" s="70"/>
      <c r="C80" s="70"/>
      <c r="D80" s="70"/>
      <c r="E80" s="70"/>
      <c r="F80" s="70"/>
      <c r="G80" s="70"/>
      <c r="H80" s="70"/>
      <c r="I80" s="70"/>
      <c r="J80" s="70"/>
      <c r="K80" s="70"/>
      <c r="L80" s="70"/>
      <c r="M80" s="70"/>
    </row>
    <row r="81" spans="1:13" x14ac:dyDescent="0.25">
      <c r="A81" s="70"/>
      <c r="B81" s="70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</row>
    <row r="82" spans="1:13" x14ac:dyDescent="0.25">
      <c r="A82" s="70"/>
      <c r="B82" s="70"/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</row>
    <row r="83" spans="1:13" x14ac:dyDescent="0.25">
      <c r="A83" s="70"/>
      <c r="B83" s="70"/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</row>
    <row r="84" spans="1:13" x14ac:dyDescent="0.25">
      <c r="A84" s="70"/>
      <c r="B84" s="70"/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</row>
    <row r="85" spans="1:13" x14ac:dyDescent="0.25">
      <c r="A85" s="70"/>
      <c r="B85" s="70"/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</row>
    <row r="86" spans="1:13" x14ac:dyDescent="0.25">
      <c r="A86" s="70"/>
      <c r="B86" s="70"/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</row>
    <row r="87" spans="1:13" x14ac:dyDescent="0.25">
      <c r="A87" s="70"/>
      <c r="B87" s="70"/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</row>
    <row r="88" spans="1:13" x14ac:dyDescent="0.25">
      <c r="A88" s="70"/>
      <c r="B88" s="70"/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</row>
    <row r="89" spans="1:13" x14ac:dyDescent="0.25">
      <c r="A89" s="70"/>
      <c r="B89" s="70"/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</row>
    <row r="90" spans="1:13" x14ac:dyDescent="0.25">
      <c r="A90" s="70"/>
      <c r="B90" s="70"/>
      <c r="C90" s="70"/>
      <c r="D90" s="70"/>
      <c r="E90" s="70"/>
      <c r="F90" s="70"/>
      <c r="G90" s="70"/>
      <c r="H90" s="70"/>
      <c r="I90" s="70"/>
      <c r="J90" s="70"/>
      <c r="K90" s="70"/>
      <c r="L90" s="70"/>
      <c r="M90" s="70"/>
    </row>
    <row r="91" spans="1:13" x14ac:dyDescent="0.25">
      <c r="A91" s="70"/>
      <c r="B91" s="70"/>
      <c r="C91" s="70"/>
      <c r="D91" s="70"/>
      <c r="E91" s="70"/>
      <c r="F91" s="70"/>
      <c r="G91" s="70"/>
      <c r="H91" s="70"/>
      <c r="I91" s="70"/>
      <c r="J91" s="70"/>
      <c r="K91" s="70"/>
      <c r="L91" s="70"/>
      <c r="M91" s="70"/>
    </row>
    <row r="92" spans="1:13" x14ac:dyDescent="0.25">
      <c r="A92" s="70"/>
      <c r="B92" s="70"/>
      <c r="C92" s="70"/>
      <c r="D92" s="70"/>
      <c r="E92" s="70"/>
      <c r="F92" s="70"/>
      <c r="G92" s="70"/>
      <c r="H92" s="70"/>
      <c r="I92" s="70"/>
      <c r="J92" s="70"/>
      <c r="K92" s="70"/>
      <c r="L92" s="70"/>
      <c r="M92" s="70"/>
    </row>
    <row r="93" spans="1:13" x14ac:dyDescent="0.25">
      <c r="A93" s="70"/>
      <c r="B93" s="70"/>
      <c r="C93" s="70"/>
      <c r="D93" s="70"/>
      <c r="E93" s="70"/>
      <c r="F93" s="70"/>
      <c r="G93" s="70"/>
      <c r="H93" s="70"/>
      <c r="I93" s="70"/>
      <c r="J93" s="70"/>
      <c r="K93" s="70"/>
      <c r="L93" s="70"/>
      <c r="M93" s="70"/>
    </row>
    <row r="94" spans="1:13" x14ac:dyDescent="0.25">
      <c r="A94" s="70"/>
      <c r="B94" s="70"/>
      <c r="C94" s="70"/>
      <c r="D94" s="70"/>
      <c r="E94" s="70"/>
      <c r="F94" s="70"/>
      <c r="G94" s="70"/>
      <c r="H94" s="70"/>
      <c r="I94" s="70"/>
      <c r="J94" s="70"/>
      <c r="K94" s="70"/>
      <c r="L94" s="70"/>
      <c r="M94" s="70"/>
    </row>
    <row r="95" spans="1:13" x14ac:dyDescent="0.25">
      <c r="A95" s="70"/>
      <c r="B95" s="70"/>
      <c r="C95" s="70"/>
      <c r="D95" s="70"/>
      <c r="E95" s="70"/>
      <c r="F95" s="70"/>
      <c r="G95" s="70"/>
      <c r="H95" s="70"/>
      <c r="I95" s="70"/>
      <c r="J95" s="70"/>
      <c r="K95" s="70"/>
      <c r="L95" s="70"/>
      <c r="M95" s="70"/>
    </row>
    <row r="96" spans="1:13" x14ac:dyDescent="0.25">
      <c r="A96" s="70"/>
      <c r="B96" s="70"/>
      <c r="C96" s="70"/>
      <c r="D96" s="70"/>
      <c r="E96" s="70"/>
      <c r="F96" s="70"/>
      <c r="G96" s="70"/>
      <c r="H96" s="70"/>
      <c r="I96" s="70"/>
      <c r="J96" s="70"/>
      <c r="K96" s="70"/>
      <c r="L96" s="70"/>
      <c r="M96" s="70"/>
    </row>
    <row r="97" spans="1:13" x14ac:dyDescent="0.25">
      <c r="A97" s="70"/>
      <c r="B97" s="70"/>
      <c r="C97" s="70"/>
      <c r="D97" s="70"/>
      <c r="E97" s="70"/>
      <c r="F97" s="70"/>
      <c r="G97" s="70"/>
      <c r="H97" s="70"/>
      <c r="I97" s="70"/>
      <c r="J97" s="70"/>
      <c r="K97" s="70"/>
      <c r="L97" s="70"/>
      <c r="M97" s="70"/>
    </row>
    <row r="98" spans="1:13" x14ac:dyDescent="0.25">
      <c r="A98" s="70"/>
      <c r="B98" s="70"/>
      <c r="C98" s="70"/>
      <c r="D98" s="70"/>
      <c r="E98" s="70"/>
      <c r="F98" s="70"/>
      <c r="G98" s="70"/>
      <c r="H98" s="70"/>
      <c r="I98" s="70"/>
      <c r="J98" s="70"/>
      <c r="K98" s="70"/>
      <c r="L98" s="70"/>
      <c r="M98" s="70"/>
    </row>
    <row r="99" spans="1:13" x14ac:dyDescent="0.25">
      <c r="A99" s="70"/>
      <c r="B99" s="70"/>
      <c r="C99" s="70"/>
      <c r="D99" s="70"/>
      <c r="E99" s="70"/>
      <c r="F99" s="70"/>
      <c r="G99" s="70"/>
      <c r="H99" s="70"/>
      <c r="I99" s="70"/>
      <c r="J99" s="70"/>
      <c r="K99" s="70"/>
      <c r="L99" s="70"/>
      <c r="M99" s="70"/>
    </row>
    <row r="100" spans="1:13" x14ac:dyDescent="0.25">
      <c r="A100" s="70"/>
      <c r="B100" s="70"/>
      <c r="C100" s="70"/>
      <c r="D100" s="70"/>
      <c r="E100" s="70"/>
      <c r="F100" s="70"/>
      <c r="G100" s="70"/>
      <c r="H100" s="70"/>
      <c r="I100" s="70"/>
      <c r="J100" s="70"/>
      <c r="K100" s="70"/>
      <c r="L100" s="70"/>
      <c r="M100" s="70"/>
    </row>
    <row r="101" spans="1:13" x14ac:dyDescent="0.25">
      <c r="A101" s="70"/>
      <c r="B101" s="70"/>
      <c r="C101" s="70"/>
      <c r="D101" s="70"/>
      <c r="E101" s="70"/>
      <c r="F101" s="70"/>
      <c r="G101" s="70"/>
      <c r="H101" s="70"/>
      <c r="I101" s="70"/>
      <c r="J101" s="70"/>
      <c r="K101" s="70"/>
      <c r="L101" s="70"/>
      <c r="M101" s="70"/>
    </row>
    <row r="102" spans="1:13" x14ac:dyDescent="0.25">
      <c r="A102" s="70"/>
      <c r="B102" s="70"/>
      <c r="C102" s="70"/>
      <c r="D102" s="70"/>
      <c r="E102" s="70"/>
      <c r="F102" s="70"/>
      <c r="G102" s="70"/>
      <c r="H102" s="70"/>
      <c r="I102" s="70"/>
      <c r="J102" s="70"/>
      <c r="K102" s="70"/>
      <c r="L102" s="70"/>
      <c r="M102" s="70"/>
    </row>
    <row r="103" spans="1:13" x14ac:dyDescent="0.25">
      <c r="A103" s="70"/>
      <c r="B103" s="70"/>
      <c r="C103" s="70"/>
      <c r="D103" s="70"/>
      <c r="E103" s="70"/>
      <c r="F103" s="70"/>
      <c r="G103" s="70"/>
      <c r="H103" s="70"/>
      <c r="I103" s="70"/>
      <c r="J103" s="70"/>
      <c r="K103" s="70"/>
      <c r="L103" s="70"/>
      <c r="M103" s="70"/>
    </row>
    <row r="104" spans="1:13" x14ac:dyDescent="0.25">
      <c r="A104" s="70"/>
      <c r="B104" s="70"/>
      <c r="C104" s="70"/>
      <c r="D104" s="70"/>
      <c r="E104" s="70"/>
      <c r="F104" s="70"/>
      <c r="G104" s="70"/>
      <c r="H104" s="70"/>
      <c r="I104" s="70"/>
      <c r="J104" s="70"/>
      <c r="K104" s="70"/>
      <c r="L104" s="70"/>
      <c r="M104" s="70"/>
    </row>
    <row r="105" spans="1:13" x14ac:dyDescent="0.25">
      <c r="A105" s="70"/>
      <c r="B105" s="70"/>
      <c r="C105" s="70"/>
      <c r="D105" s="70"/>
      <c r="E105" s="70"/>
      <c r="F105" s="70"/>
      <c r="G105" s="70"/>
      <c r="H105" s="70"/>
      <c r="I105" s="70"/>
      <c r="J105" s="70"/>
      <c r="K105" s="70"/>
      <c r="L105" s="70"/>
      <c r="M105" s="70"/>
    </row>
    <row r="106" spans="1:13" x14ac:dyDescent="0.25">
      <c r="A106" s="70"/>
      <c r="B106" s="70"/>
      <c r="C106" s="70"/>
      <c r="D106" s="70"/>
      <c r="E106" s="70"/>
      <c r="F106" s="70"/>
      <c r="G106" s="70"/>
      <c r="H106" s="70"/>
      <c r="I106" s="70"/>
      <c r="J106" s="70"/>
      <c r="K106" s="70"/>
      <c r="L106" s="70"/>
      <c r="M106" s="70"/>
    </row>
    <row r="107" spans="1:13" x14ac:dyDescent="0.25">
      <c r="A107" s="70"/>
      <c r="B107" s="70"/>
      <c r="C107" s="70"/>
      <c r="D107" s="70"/>
      <c r="E107" s="70"/>
      <c r="F107" s="70"/>
      <c r="G107" s="70"/>
      <c r="H107" s="70"/>
      <c r="I107" s="70"/>
      <c r="J107" s="70"/>
      <c r="K107" s="70"/>
      <c r="L107" s="70"/>
      <c r="M107" s="70"/>
    </row>
    <row r="108" spans="1:13" x14ac:dyDescent="0.25">
      <c r="A108" s="70"/>
      <c r="B108" s="70"/>
      <c r="C108" s="70"/>
      <c r="D108" s="70"/>
      <c r="E108" s="70"/>
      <c r="F108" s="70"/>
      <c r="G108" s="70"/>
      <c r="H108" s="70"/>
      <c r="I108" s="70"/>
      <c r="J108" s="70"/>
      <c r="K108" s="70"/>
      <c r="L108" s="70"/>
      <c r="M108" s="70"/>
    </row>
    <row r="109" spans="1:13" x14ac:dyDescent="0.25">
      <c r="A109" s="70"/>
      <c r="B109" s="70"/>
      <c r="C109" s="70"/>
      <c r="D109" s="70"/>
      <c r="E109" s="70"/>
      <c r="F109" s="70"/>
      <c r="G109" s="70"/>
      <c r="H109" s="70"/>
      <c r="I109" s="70"/>
      <c r="J109" s="70"/>
      <c r="K109" s="70"/>
      <c r="L109" s="70"/>
      <c r="M109" s="70"/>
    </row>
    <row r="110" spans="1:13" x14ac:dyDescent="0.25">
      <c r="A110" s="70"/>
      <c r="B110" s="70"/>
      <c r="C110" s="70"/>
      <c r="D110" s="70"/>
      <c r="E110" s="70"/>
      <c r="F110" s="70"/>
      <c r="G110" s="70"/>
      <c r="H110" s="70"/>
      <c r="I110" s="70"/>
      <c r="J110" s="70"/>
      <c r="K110" s="70"/>
      <c r="L110" s="70"/>
      <c r="M110" s="70"/>
    </row>
    <row r="111" spans="1:13" x14ac:dyDescent="0.25">
      <c r="A111" s="70"/>
      <c r="B111" s="70"/>
      <c r="C111" s="70"/>
      <c r="D111" s="70"/>
      <c r="E111" s="70"/>
      <c r="F111" s="70"/>
      <c r="G111" s="70"/>
      <c r="H111" s="70"/>
      <c r="I111" s="70"/>
      <c r="J111" s="70"/>
      <c r="K111" s="70"/>
      <c r="L111" s="70"/>
      <c r="M111" s="70"/>
    </row>
    <row r="112" spans="1:13" x14ac:dyDescent="0.25">
      <c r="A112" s="70"/>
      <c r="B112" s="70"/>
      <c r="C112" s="70"/>
      <c r="D112" s="70"/>
      <c r="E112" s="70"/>
      <c r="F112" s="70"/>
      <c r="G112" s="70"/>
      <c r="H112" s="70"/>
      <c r="I112" s="70"/>
      <c r="J112" s="70"/>
      <c r="K112" s="70"/>
      <c r="L112" s="70"/>
      <c r="M112" s="70"/>
    </row>
    <row r="113" spans="1:13" x14ac:dyDescent="0.25">
      <c r="A113" s="70"/>
      <c r="B113" s="70"/>
      <c r="C113" s="70"/>
      <c r="D113" s="70"/>
      <c r="E113" s="70"/>
      <c r="F113" s="70"/>
      <c r="G113" s="70"/>
      <c r="H113" s="70"/>
      <c r="I113" s="70"/>
      <c r="J113" s="70"/>
      <c r="K113" s="70"/>
      <c r="L113" s="70"/>
      <c r="M113" s="70"/>
    </row>
    <row r="114" spans="1:13" x14ac:dyDescent="0.25">
      <c r="A114" s="70"/>
      <c r="B114" s="70"/>
      <c r="C114" s="70"/>
      <c r="D114" s="70"/>
      <c r="E114" s="70"/>
      <c r="F114" s="70"/>
      <c r="G114" s="70"/>
      <c r="H114" s="70"/>
      <c r="I114" s="70"/>
      <c r="J114" s="70"/>
      <c r="K114" s="70"/>
      <c r="L114" s="70"/>
      <c r="M114" s="70"/>
    </row>
    <row r="115" spans="1:13" x14ac:dyDescent="0.25">
      <c r="A115" s="70"/>
      <c r="B115" s="70"/>
      <c r="C115" s="70"/>
      <c r="D115" s="70"/>
      <c r="E115" s="70"/>
      <c r="F115" s="70"/>
      <c r="G115" s="70"/>
      <c r="H115" s="70"/>
      <c r="I115" s="70"/>
      <c r="J115" s="70"/>
      <c r="K115" s="70"/>
      <c r="L115" s="70"/>
      <c r="M115" s="70"/>
    </row>
    <row r="116" spans="1:13" x14ac:dyDescent="0.25">
      <c r="A116" s="70"/>
      <c r="B116" s="70"/>
      <c r="C116" s="70"/>
      <c r="D116" s="70"/>
      <c r="E116" s="70"/>
      <c r="F116" s="70"/>
      <c r="G116" s="70"/>
      <c r="H116" s="70"/>
      <c r="I116" s="70"/>
      <c r="J116" s="70"/>
      <c r="K116" s="70"/>
      <c r="L116" s="70"/>
      <c r="M116" s="70"/>
    </row>
    <row r="117" spans="1:13" x14ac:dyDescent="0.25">
      <c r="A117" s="70"/>
      <c r="B117" s="70"/>
      <c r="C117" s="70"/>
      <c r="D117" s="70"/>
      <c r="E117" s="70"/>
      <c r="F117" s="70"/>
      <c r="G117" s="70"/>
      <c r="H117" s="70"/>
      <c r="I117" s="70"/>
      <c r="J117" s="70"/>
      <c r="K117" s="70"/>
      <c r="L117" s="70"/>
      <c r="M117" s="70"/>
    </row>
    <row r="118" spans="1:13" x14ac:dyDescent="0.25">
      <c r="A118" s="70"/>
      <c r="B118" s="70"/>
      <c r="C118" s="70"/>
      <c r="D118" s="70"/>
      <c r="E118" s="70"/>
      <c r="F118" s="70"/>
      <c r="G118" s="70"/>
      <c r="H118" s="70"/>
      <c r="I118" s="70"/>
      <c r="J118" s="70"/>
      <c r="K118" s="70"/>
      <c r="L118" s="70"/>
      <c r="M118" s="70"/>
    </row>
    <row r="119" spans="1:13" x14ac:dyDescent="0.25">
      <c r="A119" s="70"/>
      <c r="B119" s="70"/>
      <c r="C119" s="70"/>
      <c r="D119" s="70"/>
      <c r="E119" s="70"/>
      <c r="F119" s="70"/>
      <c r="G119" s="70"/>
      <c r="H119" s="70"/>
      <c r="I119" s="70"/>
      <c r="J119" s="70"/>
      <c r="K119" s="70"/>
      <c r="L119" s="70"/>
      <c r="M119" s="70"/>
    </row>
    <row r="120" spans="1:13" x14ac:dyDescent="0.25">
      <c r="A120" s="70"/>
      <c r="B120" s="70"/>
      <c r="C120" s="70"/>
      <c r="D120" s="70"/>
      <c r="E120" s="70"/>
      <c r="F120" s="70"/>
      <c r="G120" s="70"/>
      <c r="H120" s="70"/>
      <c r="I120" s="70"/>
      <c r="J120" s="70"/>
      <c r="K120" s="70"/>
      <c r="L120" s="70"/>
      <c r="M120" s="70"/>
    </row>
    <row r="121" spans="1:13" x14ac:dyDescent="0.25">
      <c r="A121" s="70"/>
      <c r="B121" s="70"/>
      <c r="C121" s="70"/>
      <c r="D121" s="70"/>
      <c r="E121" s="70"/>
      <c r="F121" s="70"/>
      <c r="G121" s="70"/>
      <c r="H121" s="70"/>
      <c r="I121" s="70"/>
      <c r="J121" s="70"/>
      <c r="K121" s="70"/>
      <c r="L121" s="70"/>
      <c r="M121" s="70"/>
    </row>
    <row r="122" spans="1:13" x14ac:dyDescent="0.25">
      <c r="A122" s="70"/>
      <c r="B122" s="70"/>
      <c r="C122" s="70"/>
      <c r="D122" s="70"/>
      <c r="E122" s="70"/>
      <c r="F122" s="70"/>
      <c r="G122" s="70"/>
      <c r="H122" s="70"/>
      <c r="I122" s="70"/>
      <c r="J122" s="70"/>
      <c r="K122" s="70"/>
      <c r="L122" s="70"/>
      <c r="M122" s="70"/>
    </row>
    <row r="123" spans="1:13" x14ac:dyDescent="0.25">
      <c r="A123" s="70"/>
      <c r="B123" s="70"/>
      <c r="C123" s="70"/>
      <c r="D123" s="70"/>
      <c r="E123" s="70"/>
      <c r="F123" s="70"/>
      <c r="G123" s="70"/>
      <c r="H123" s="70"/>
      <c r="I123" s="70"/>
      <c r="J123" s="70"/>
      <c r="K123" s="70"/>
      <c r="L123" s="70"/>
      <c r="M123" s="70"/>
    </row>
    <row r="124" spans="1:13" x14ac:dyDescent="0.25">
      <c r="A124" s="70"/>
      <c r="B124" s="70"/>
      <c r="C124" s="70"/>
      <c r="D124" s="70"/>
      <c r="E124" s="70"/>
      <c r="F124" s="70"/>
      <c r="G124" s="70"/>
      <c r="H124" s="70"/>
      <c r="I124" s="70"/>
      <c r="J124" s="70"/>
      <c r="K124" s="70"/>
      <c r="L124" s="70"/>
      <c r="M124" s="70"/>
    </row>
    <row r="125" spans="1:13" x14ac:dyDescent="0.25">
      <c r="A125" s="70"/>
      <c r="B125" s="70"/>
      <c r="C125" s="70"/>
      <c r="D125" s="70"/>
      <c r="E125" s="70"/>
      <c r="F125" s="70"/>
      <c r="G125" s="70"/>
      <c r="H125" s="70"/>
      <c r="I125" s="70"/>
      <c r="J125" s="70"/>
      <c r="K125" s="70"/>
      <c r="L125" s="70"/>
      <c r="M125" s="70"/>
    </row>
    <row r="126" spans="1:13" x14ac:dyDescent="0.25">
      <c r="A126" s="70"/>
      <c r="B126" s="70"/>
      <c r="C126" s="70"/>
      <c r="D126" s="70"/>
      <c r="E126" s="70"/>
      <c r="F126" s="70"/>
      <c r="G126" s="70"/>
      <c r="H126" s="70"/>
      <c r="I126" s="70"/>
      <c r="J126" s="70"/>
      <c r="K126" s="70"/>
      <c r="L126" s="70"/>
      <c r="M126" s="70"/>
    </row>
    <row r="127" spans="1:13" x14ac:dyDescent="0.25">
      <c r="A127" s="70"/>
      <c r="B127" s="70"/>
      <c r="C127" s="70"/>
      <c r="D127" s="70"/>
      <c r="E127" s="70"/>
      <c r="F127" s="70"/>
      <c r="G127" s="70"/>
      <c r="H127" s="70"/>
      <c r="I127" s="70"/>
      <c r="J127" s="70"/>
      <c r="K127" s="70"/>
      <c r="L127" s="70"/>
      <c r="M127" s="70"/>
    </row>
    <row r="128" spans="1:13" x14ac:dyDescent="0.25">
      <c r="A128" s="70"/>
      <c r="B128" s="70"/>
      <c r="C128" s="70"/>
      <c r="D128" s="70"/>
      <c r="E128" s="70"/>
      <c r="F128" s="70"/>
      <c r="G128" s="70"/>
      <c r="H128" s="70"/>
      <c r="I128" s="70"/>
      <c r="J128" s="70"/>
      <c r="K128" s="70"/>
      <c r="L128" s="70"/>
      <c r="M128" s="70"/>
    </row>
    <row r="129" spans="1:13" x14ac:dyDescent="0.25">
      <c r="A129" s="70"/>
      <c r="B129" s="70"/>
      <c r="C129" s="70"/>
      <c r="D129" s="70"/>
      <c r="E129" s="70"/>
      <c r="F129" s="70"/>
      <c r="G129" s="70"/>
      <c r="H129" s="70"/>
      <c r="I129" s="70"/>
      <c r="J129" s="70"/>
      <c r="K129" s="70"/>
      <c r="L129" s="70"/>
      <c r="M129" s="70"/>
    </row>
    <row r="130" spans="1:13" x14ac:dyDescent="0.25">
      <c r="A130" s="70"/>
      <c r="B130" s="70"/>
      <c r="C130" s="70"/>
      <c r="D130" s="70"/>
      <c r="E130" s="70"/>
      <c r="F130" s="70"/>
      <c r="G130" s="70"/>
      <c r="H130" s="70"/>
      <c r="I130" s="70"/>
      <c r="J130" s="70"/>
      <c r="K130" s="70"/>
      <c r="L130" s="70"/>
      <c r="M130" s="70"/>
    </row>
    <row r="131" spans="1:13" x14ac:dyDescent="0.25">
      <c r="A131" s="70"/>
      <c r="B131" s="70"/>
      <c r="C131" s="70"/>
      <c r="D131" s="70"/>
      <c r="E131" s="70"/>
      <c r="F131" s="70"/>
      <c r="G131" s="70"/>
      <c r="H131" s="70"/>
      <c r="I131" s="70"/>
      <c r="J131" s="70"/>
      <c r="K131" s="70"/>
      <c r="L131" s="70"/>
      <c r="M131" s="70"/>
    </row>
    <row r="132" spans="1:13" x14ac:dyDescent="0.25">
      <c r="A132" s="70"/>
      <c r="B132" s="70"/>
      <c r="C132" s="70"/>
      <c r="D132" s="70"/>
      <c r="E132" s="70"/>
      <c r="F132" s="70"/>
      <c r="G132" s="70"/>
      <c r="H132" s="70"/>
      <c r="I132" s="70"/>
      <c r="J132" s="70"/>
      <c r="K132" s="70"/>
      <c r="L132" s="70"/>
      <c r="M132" s="70"/>
    </row>
    <row r="133" spans="1:13" x14ac:dyDescent="0.25">
      <c r="A133" s="70"/>
      <c r="B133" s="70"/>
      <c r="C133" s="70"/>
      <c r="D133" s="70"/>
      <c r="E133" s="70"/>
      <c r="F133" s="70"/>
      <c r="G133" s="70"/>
      <c r="H133" s="70"/>
      <c r="I133" s="70"/>
      <c r="J133" s="70"/>
      <c r="K133" s="70"/>
      <c r="L133" s="70"/>
      <c r="M133" s="70"/>
    </row>
    <row r="134" spans="1:13" x14ac:dyDescent="0.25">
      <c r="A134" s="70"/>
      <c r="B134" s="70"/>
      <c r="C134" s="70"/>
      <c r="D134" s="70"/>
      <c r="E134" s="70"/>
      <c r="F134" s="70"/>
      <c r="G134" s="70"/>
      <c r="H134" s="70"/>
      <c r="I134" s="70"/>
      <c r="J134" s="70"/>
      <c r="K134" s="70"/>
      <c r="L134" s="70"/>
      <c r="M134" s="70"/>
    </row>
    <row r="135" spans="1:13" x14ac:dyDescent="0.25">
      <c r="A135" s="70"/>
      <c r="B135" s="70"/>
      <c r="C135" s="70"/>
      <c r="D135" s="70"/>
      <c r="E135" s="70"/>
      <c r="F135" s="70"/>
      <c r="G135" s="70"/>
      <c r="H135" s="70"/>
      <c r="I135" s="70"/>
      <c r="J135" s="70"/>
      <c r="K135" s="70"/>
      <c r="L135" s="70"/>
      <c r="M135" s="70"/>
    </row>
    <row r="136" spans="1:13" x14ac:dyDescent="0.25">
      <c r="A136" s="70"/>
      <c r="B136" s="70"/>
      <c r="C136" s="70"/>
      <c r="D136" s="70"/>
      <c r="E136" s="70"/>
      <c r="F136" s="70"/>
      <c r="G136" s="70"/>
      <c r="H136" s="70"/>
      <c r="I136" s="70"/>
      <c r="J136" s="70"/>
      <c r="K136" s="70"/>
      <c r="L136" s="70"/>
      <c r="M136" s="70"/>
    </row>
    <row r="137" spans="1:13" x14ac:dyDescent="0.25">
      <c r="A137" s="70"/>
      <c r="B137" s="70"/>
      <c r="C137" s="70"/>
      <c r="D137" s="70"/>
      <c r="E137" s="70"/>
      <c r="F137" s="70"/>
      <c r="G137" s="70"/>
      <c r="H137" s="70"/>
      <c r="I137" s="70"/>
      <c r="J137" s="70"/>
      <c r="K137" s="70"/>
      <c r="L137" s="70"/>
      <c r="M137" s="70"/>
    </row>
    <row r="138" spans="1:13" x14ac:dyDescent="0.25">
      <c r="A138" s="70"/>
      <c r="B138" s="70"/>
      <c r="C138" s="70"/>
      <c r="D138" s="70"/>
      <c r="E138" s="70"/>
      <c r="F138" s="70"/>
      <c r="G138" s="70"/>
      <c r="H138" s="70"/>
      <c r="I138" s="70"/>
      <c r="J138" s="70"/>
      <c r="K138" s="70"/>
      <c r="L138" s="70"/>
      <c r="M138" s="70"/>
    </row>
    <row r="139" spans="1:13" x14ac:dyDescent="0.25">
      <c r="A139" s="70"/>
      <c r="B139" s="70"/>
      <c r="C139" s="70"/>
      <c r="D139" s="70"/>
      <c r="E139" s="70"/>
      <c r="F139" s="70"/>
      <c r="G139" s="70"/>
      <c r="H139" s="70"/>
      <c r="I139" s="70"/>
      <c r="J139" s="70"/>
      <c r="K139" s="70"/>
      <c r="L139" s="70"/>
      <c r="M139" s="70"/>
    </row>
    <row r="140" spans="1:13" x14ac:dyDescent="0.25">
      <c r="A140" s="70"/>
      <c r="B140" s="70"/>
      <c r="C140" s="70"/>
      <c r="D140" s="70"/>
      <c r="E140" s="70"/>
      <c r="F140" s="70"/>
      <c r="G140" s="70"/>
      <c r="H140" s="70"/>
      <c r="I140" s="70"/>
      <c r="J140" s="70"/>
      <c r="K140" s="70"/>
      <c r="L140" s="70"/>
      <c r="M140" s="70"/>
    </row>
    <row r="141" spans="1:13" x14ac:dyDescent="0.25">
      <c r="A141" s="70"/>
      <c r="B141" s="70"/>
      <c r="C141" s="70"/>
      <c r="D141" s="70"/>
      <c r="E141" s="70"/>
      <c r="F141" s="70"/>
      <c r="G141" s="70"/>
      <c r="H141" s="70"/>
      <c r="I141" s="70"/>
      <c r="J141" s="70"/>
      <c r="K141" s="70"/>
      <c r="L141" s="70"/>
      <c r="M141" s="70"/>
    </row>
    <row r="142" spans="1:13" x14ac:dyDescent="0.25">
      <c r="A142" s="70"/>
      <c r="B142" s="70"/>
      <c r="C142" s="70"/>
      <c r="D142" s="70"/>
      <c r="E142" s="70"/>
      <c r="F142" s="70"/>
      <c r="G142" s="70"/>
      <c r="H142" s="70"/>
      <c r="I142" s="70"/>
      <c r="J142" s="70"/>
      <c r="K142" s="70"/>
      <c r="L142" s="70"/>
      <c r="M142" s="70"/>
    </row>
    <row r="143" spans="1:13" x14ac:dyDescent="0.25">
      <c r="A143" s="70"/>
      <c r="B143" s="70"/>
      <c r="C143" s="70"/>
      <c r="D143" s="70"/>
      <c r="E143" s="70"/>
      <c r="F143" s="70"/>
      <c r="G143" s="70"/>
      <c r="H143" s="70"/>
      <c r="I143" s="70"/>
      <c r="J143" s="70"/>
      <c r="K143" s="70"/>
      <c r="L143" s="70"/>
      <c r="M143" s="70"/>
    </row>
    <row r="144" spans="1:13" x14ac:dyDescent="0.25">
      <c r="A144" s="70"/>
      <c r="B144" s="70"/>
      <c r="C144" s="70"/>
      <c r="D144" s="70"/>
      <c r="E144" s="70"/>
      <c r="F144" s="70"/>
      <c r="G144" s="70"/>
      <c r="H144" s="70"/>
      <c r="I144" s="70"/>
      <c r="J144" s="70"/>
      <c r="K144" s="70"/>
      <c r="L144" s="70"/>
      <c r="M144" s="70"/>
    </row>
    <row r="145" spans="1:13" x14ac:dyDescent="0.25">
      <c r="A145" s="70"/>
      <c r="B145" s="70"/>
      <c r="C145" s="70"/>
      <c r="D145" s="70"/>
      <c r="E145" s="70"/>
      <c r="F145" s="70"/>
      <c r="G145" s="70"/>
      <c r="H145" s="70"/>
      <c r="I145" s="70"/>
      <c r="J145" s="70"/>
      <c r="K145" s="70"/>
      <c r="L145" s="70"/>
      <c r="M145" s="70"/>
    </row>
    <row r="146" spans="1:13" x14ac:dyDescent="0.25">
      <c r="A146" s="70"/>
      <c r="B146" s="70"/>
      <c r="C146" s="70"/>
      <c r="D146" s="70"/>
      <c r="E146" s="70"/>
      <c r="F146" s="70"/>
      <c r="G146" s="70"/>
      <c r="H146" s="70"/>
      <c r="I146" s="70"/>
      <c r="J146" s="70"/>
      <c r="K146" s="70"/>
      <c r="L146" s="70"/>
      <c r="M146" s="70"/>
    </row>
    <row r="147" spans="1:13" x14ac:dyDescent="0.25">
      <c r="A147" s="70"/>
      <c r="B147" s="70"/>
      <c r="C147" s="70"/>
      <c r="D147" s="70"/>
      <c r="E147" s="70"/>
      <c r="F147" s="70"/>
      <c r="G147" s="70"/>
      <c r="H147" s="70"/>
      <c r="I147" s="70"/>
      <c r="J147" s="70"/>
      <c r="K147" s="70"/>
      <c r="L147" s="70"/>
      <c r="M147" s="70"/>
    </row>
    <row r="148" spans="1:13" x14ac:dyDescent="0.25">
      <c r="A148" s="70"/>
      <c r="B148" s="70"/>
      <c r="C148" s="70"/>
      <c r="D148" s="70"/>
      <c r="E148" s="70"/>
      <c r="F148" s="70"/>
      <c r="G148" s="70"/>
      <c r="H148" s="70"/>
      <c r="I148" s="70"/>
      <c r="J148" s="70"/>
      <c r="K148" s="70"/>
      <c r="L148" s="70"/>
      <c r="M148" s="70"/>
    </row>
    <row r="149" spans="1:13" x14ac:dyDescent="0.25">
      <c r="A149" s="70"/>
      <c r="B149" s="70"/>
      <c r="C149" s="70"/>
      <c r="D149" s="70"/>
      <c r="E149" s="70"/>
      <c r="F149" s="70"/>
      <c r="G149" s="70"/>
      <c r="H149" s="70"/>
      <c r="I149" s="70"/>
      <c r="J149" s="70"/>
      <c r="K149" s="70"/>
      <c r="L149" s="70"/>
      <c r="M149" s="70"/>
    </row>
    <row r="150" spans="1:13" x14ac:dyDescent="0.25">
      <c r="A150" s="70"/>
      <c r="B150" s="70"/>
      <c r="C150" s="70"/>
      <c r="D150" s="70"/>
      <c r="E150" s="70"/>
      <c r="F150" s="70"/>
      <c r="G150" s="70"/>
      <c r="H150" s="70"/>
      <c r="I150" s="70"/>
      <c r="J150" s="70"/>
      <c r="K150" s="70"/>
      <c r="L150" s="70"/>
      <c r="M150" s="70"/>
    </row>
    <row r="151" spans="1:13" x14ac:dyDescent="0.25">
      <c r="A151" s="70"/>
      <c r="B151" s="70"/>
      <c r="C151" s="70"/>
      <c r="D151" s="70"/>
      <c r="E151" s="70"/>
      <c r="F151" s="70"/>
      <c r="G151" s="70"/>
      <c r="H151" s="70"/>
      <c r="I151" s="70"/>
      <c r="J151" s="70"/>
      <c r="K151" s="70"/>
      <c r="L151" s="70"/>
      <c r="M151" s="70"/>
    </row>
    <row r="152" spans="1:13" x14ac:dyDescent="0.25">
      <c r="A152" s="70"/>
      <c r="B152" s="70"/>
      <c r="C152" s="70"/>
      <c r="D152" s="70"/>
      <c r="E152" s="70"/>
      <c r="F152" s="70"/>
      <c r="G152" s="70"/>
      <c r="H152" s="70"/>
      <c r="I152" s="70"/>
      <c r="J152" s="70"/>
      <c r="K152" s="70"/>
      <c r="L152" s="70"/>
      <c r="M152" s="70"/>
    </row>
    <row r="153" spans="1:13" x14ac:dyDescent="0.25">
      <c r="A153" s="70"/>
      <c r="B153" s="70"/>
      <c r="C153" s="70"/>
      <c r="D153" s="70"/>
      <c r="E153" s="70"/>
      <c r="F153" s="70"/>
      <c r="G153" s="70"/>
      <c r="H153" s="70"/>
      <c r="I153" s="70"/>
      <c r="J153" s="70"/>
      <c r="K153" s="70"/>
      <c r="L153" s="70"/>
      <c r="M153" s="70"/>
    </row>
    <row r="154" spans="1:13" x14ac:dyDescent="0.25">
      <c r="A154" s="70"/>
      <c r="B154" s="70"/>
      <c r="C154" s="70"/>
      <c r="D154" s="70"/>
      <c r="E154" s="70"/>
      <c r="F154" s="70"/>
      <c r="G154" s="70"/>
      <c r="H154" s="70"/>
      <c r="I154" s="70"/>
      <c r="J154" s="70"/>
      <c r="K154" s="70"/>
      <c r="L154" s="70"/>
      <c r="M154" s="70"/>
    </row>
    <row r="155" spans="1:13" x14ac:dyDescent="0.25">
      <c r="A155" s="70"/>
      <c r="B155" s="70"/>
      <c r="C155" s="70"/>
      <c r="D155" s="70"/>
      <c r="E155" s="70"/>
      <c r="F155" s="70"/>
      <c r="G155" s="70"/>
      <c r="H155" s="70"/>
      <c r="I155" s="70"/>
      <c r="J155" s="70"/>
      <c r="K155" s="70"/>
      <c r="L155" s="70"/>
      <c r="M155" s="70"/>
    </row>
    <row r="156" spans="1:13" x14ac:dyDescent="0.25">
      <c r="A156" s="70"/>
      <c r="B156" s="70"/>
      <c r="C156" s="70"/>
      <c r="D156" s="70"/>
      <c r="E156" s="70"/>
      <c r="F156" s="70"/>
      <c r="G156" s="70"/>
      <c r="H156" s="70"/>
      <c r="I156" s="70"/>
      <c r="J156" s="70"/>
      <c r="K156" s="70"/>
      <c r="L156" s="70"/>
      <c r="M156" s="70"/>
    </row>
    <row r="157" spans="1:13" x14ac:dyDescent="0.25">
      <c r="A157" s="70"/>
      <c r="B157" s="70"/>
      <c r="C157" s="70"/>
      <c r="D157" s="70"/>
      <c r="E157" s="70"/>
      <c r="F157" s="70"/>
      <c r="G157" s="70"/>
      <c r="H157" s="70"/>
      <c r="I157" s="70"/>
      <c r="J157" s="70"/>
      <c r="K157" s="70"/>
      <c r="L157" s="70"/>
      <c r="M157" s="70"/>
    </row>
    <row r="158" spans="1:13" x14ac:dyDescent="0.25">
      <c r="A158" s="70"/>
      <c r="B158" s="70"/>
      <c r="C158" s="70"/>
      <c r="D158" s="70"/>
      <c r="E158" s="70"/>
      <c r="F158" s="70"/>
      <c r="G158" s="70"/>
      <c r="H158" s="70"/>
      <c r="I158" s="70"/>
      <c r="J158" s="70"/>
      <c r="K158" s="70"/>
      <c r="L158" s="70"/>
      <c r="M158" s="70"/>
    </row>
    <row r="159" spans="1:13" x14ac:dyDescent="0.25">
      <c r="A159" s="70"/>
      <c r="B159" s="70"/>
      <c r="C159" s="70"/>
      <c r="D159" s="70"/>
      <c r="E159" s="70"/>
      <c r="F159" s="70"/>
      <c r="G159" s="70"/>
      <c r="H159" s="70"/>
      <c r="I159" s="70"/>
      <c r="J159" s="70"/>
      <c r="K159" s="70"/>
      <c r="L159" s="70"/>
      <c r="M159" s="70"/>
    </row>
    <row r="160" spans="1:13" x14ac:dyDescent="0.25">
      <c r="A160" s="70"/>
      <c r="B160" s="70"/>
      <c r="C160" s="70"/>
      <c r="D160" s="70"/>
      <c r="E160" s="70"/>
      <c r="F160" s="70"/>
      <c r="G160" s="70"/>
      <c r="H160" s="70"/>
      <c r="I160" s="70"/>
      <c r="J160" s="70"/>
      <c r="K160" s="70"/>
      <c r="L160" s="70"/>
      <c r="M160" s="70"/>
    </row>
    <row r="161" spans="1:13" x14ac:dyDescent="0.25">
      <c r="A161" s="70"/>
      <c r="B161" s="70"/>
      <c r="C161" s="70"/>
      <c r="D161" s="70"/>
      <c r="E161" s="70"/>
      <c r="F161" s="70"/>
      <c r="G161" s="70"/>
      <c r="H161" s="70"/>
      <c r="I161" s="70"/>
      <c r="J161" s="70"/>
      <c r="K161" s="70"/>
      <c r="L161" s="70"/>
      <c r="M161" s="70"/>
    </row>
    <row r="162" spans="1:13" x14ac:dyDescent="0.25">
      <c r="A162" s="70"/>
      <c r="B162" s="70"/>
      <c r="C162" s="70"/>
      <c r="D162" s="70"/>
      <c r="E162" s="70"/>
      <c r="F162" s="70"/>
      <c r="G162" s="70"/>
      <c r="H162" s="70"/>
      <c r="I162" s="70"/>
      <c r="J162" s="70"/>
      <c r="K162" s="70"/>
      <c r="L162" s="70"/>
      <c r="M162" s="70"/>
    </row>
    <row r="163" spans="1:13" x14ac:dyDescent="0.25">
      <c r="A163" s="70"/>
      <c r="B163" s="70"/>
      <c r="C163" s="70"/>
      <c r="D163" s="70"/>
      <c r="E163" s="70"/>
      <c r="F163" s="70"/>
      <c r="G163" s="70"/>
      <c r="H163" s="70"/>
      <c r="I163" s="70"/>
      <c r="J163" s="70"/>
      <c r="K163" s="70"/>
      <c r="L163" s="70"/>
      <c r="M163" s="70"/>
    </row>
    <row r="164" spans="1:13" x14ac:dyDescent="0.25">
      <c r="A164" s="70"/>
      <c r="B164" s="70"/>
      <c r="C164" s="70"/>
      <c r="D164" s="70"/>
      <c r="E164" s="70"/>
      <c r="F164" s="70"/>
      <c r="G164" s="70"/>
      <c r="H164" s="70"/>
      <c r="I164" s="70"/>
      <c r="J164" s="70"/>
      <c r="K164" s="70"/>
      <c r="L164" s="70"/>
      <c r="M164" s="70"/>
    </row>
    <row r="165" spans="1:13" x14ac:dyDescent="0.25">
      <c r="A165" s="70"/>
      <c r="B165" s="70"/>
      <c r="C165" s="70"/>
      <c r="D165" s="70"/>
      <c r="E165" s="70"/>
      <c r="F165" s="70"/>
      <c r="G165" s="70"/>
      <c r="H165" s="70"/>
      <c r="I165" s="70"/>
      <c r="J165" s="70"/>
      <c r="K165" s="70"/>
      <c r="L165" s="70"/>
      <c r="M165" s="70"/>
    </row>
    <row r="166" spans="1:13" x14ac:dyDescent="0.25">
      <c r="A166" s="70"/>
      <c r="B166" s="70"/>
      <c r="C166" s="70"/>
      <c r="D166" s="70"/>
      <c r="E166" s="70"/>
      <c r="F166" s="70"/>
      <c r="G166" s="70"/>
      <c r="H166" s="70"/>
      <c r="I166" s="70"/>
      <c r="J166" s="70"/>
      <c r="K166" s="70"/>
      <c r="L166" s="70"/>
      <c r="M166" s="70"/>
    </row>
    <row r="167" spans="1:13" x14ac:dyDescent="0.25">
      <c r="A167" s="70"/>
      <c r="B167" s="70"/>
      <c r="C167" s="70"/>
      <c r="D167" s="70"/>
      <c r="E167" s="70"/>
      <c r="F167" s="70"/>
      <c r="G167" s="70"/>
      <c r="H167" s="70"/>
      <c r="I167" s="70"/>
      <c r="J167" s="70"/>
      <c r="K167" s="70"/>
      <c r="L167" s="70"/>
      <c r="M167" s="70"/>
    </row>
    <row r="168" spans="1:13" x14ac:dyDescent="0.25">
      <c r="A168" s="70"/>
      <c r="B168" s="70"/>
      <c r="C168" s="70"/>
      <c r="D168" s="70"/>
      <c r="E168" s="70"/>
      <c r="F168" s="70"/>
      <c r="G168" s="70"/>
      <c r="H168" s="70"/>
      <c r="I168" s="70"/>
      <c r="J168" s="70"/>
      <c r="K168" s="70"/>
      <c r="L168" s="70"/>
      <c r="M168" s="70"/>
    </row>
    <row r="169" spans="1:13" x14ac:dyDescent="0.25">
      <c r="A169" s="70"/>
      <c r="B169" s="70"/>
      <c r="C169" s="70"/>
      <c r="D169" s="70"/>
      <c r="E169" s="70"/>
      <c r="F169" s="70"/>
      <c r="G169" s="70"/>
      <c r="H169" s="70"/>
      <c r="I169" s="70"/>
      <c r="J169" s="70"/>
      <c r="K169" s="70"/>
      <c r="L169" s="70"/>
      <c r="M169" s="70"/>
    </row>
    <row r="170" spans="1:13" x14ac:dyDescent="0.25">
      <c r="A170" s="70"/>
      <c r="B170" s="70"/>
      <c r="C170" s="70"/>
      <c r="D170" s="70"/>
      <c r="E170" s="70"/>
      <c r="F170" s="70"/>
      <c r="G170" s="70"/>
      <c r="H170" s="70"/>
      <c r="I170" s="70"/>
      <c r="J170" s="70"/>
      <c r="K170" s="70"/>
      <c r="L170" s="70"/>
      <c r="M170" s="70"/>
    </row>
    <row r="171" spans="1:13" x14ac:dyDescent="0.25">
      <c r="A171" s="70"/>
      <c r="B171" s="70"/>
      <c r="C171" s="70"/>
      <c r="D171" s="70"/>
      <c r="E171" s="70"/>
      <c r="F171" s="70"/>
      <c r="G171" s="70"/>
      <c r="H171" s="70"/>
      <c r="I171" s="70"/>
      <c r="J171" s="70"/>
      <c r="K171" s="70"/>
      <c r="L171" s="70"/>
      <c r="M171" s="70"/>
    </row>
    <row r="172" spans="1:13" x14ac:dyDescent="0.25">
      <c r="A172" s="70"/>
      <c r="B172" s="70"/>
      <c r="C172" s="70"/>
      <c r="D172" s="70"/>
      <c r="E172" s="70"/>
      <c r="F172" s="70"/>
      <c r="G172" s="70"/>
      <c r="H172" s="70"/>
      <c r="I172" s="70"/>
      <c r="J172" s="70"/>
      <c r="K172" s="70"/>
      <c r="L172" s="70"/>
      <c r="M172" s="70"/>
    </row>
    <row r="173" spans="1:13" x14ac:dyDescent="0.25">
      <c r="A173" s="70"/>
      <c r="B173" s="70"/>
      <c r="C173" s="70"/>
      <c r="D173" s="70"/>
      <c r="E173" s="70"/>
      <c r="F173" s="70"/>
      <c r="G173" s="70"/>
      <c r="H173" s="70"/>
      <c r="I173" s="70"/>
      <c r="J173" s="70"/>
      <c r="K173" s="70"/>
      <c r="L173" s="70"/>
      <c r="M173" s="70"/>
    </row>
    <row r="174" spans="1:13" x14ac:dyDescent="0.25">
      <c r="A174" s="70"/>
      <c r="B174" s="70"/>
      <c r="C174" s="70"/>
      <c r="D174" s="70"/>
      <c r="E174" s="70"/>
      <c r="F174" s="70"/>
      <c r="G174" s="70"/>
      <c r="H174" s="70"/>
      <c r="I174" s="70"/>
      <c r="J174" s="70"/>
      <c r="K174" s="70"/>
      <c r="L174" s="70"/>
      <c r="M174" s="70"/>
    </row>
    <row r="175" spans="1:13" x14ac:dyDescent="0.25">
      <c r="A175" s="70"/>
      <c r="B175" s="70"/>
      <c r="C175" s="70"/>
      <c r="D175" s="70"/>
      <c r="E175" s="70"/>
      <c r="F175" s="70"/>
      <c r="G175" s="70"/>
      <c r="H175" s="70"/>
      <c r="I175" s="70"/>
      <c r="J175" s="70"/>
      <c r="K175" s="70"/>
      <c r="L175" s="70"/>
      <c r="M175" s="70"/>
    </row>
    <row r="176" spans="1:13" x14ac:dyDescent="0.25">
      <c r="A176" s="70"/>
      <c r="B176" s="70"/>
      <c r="C176" s="70"/>
      <c r="D176" s="70"/>
      <c r="E176" s="70"/>
      <c r="F176" s="70"/>
      <c r="G176" s="70"/>
      <c r="H176" s="70"/>
      <c r="I176" s="70"/>
      <c r="J176" s="70"/>
      <c r="K176" s="70"/>
      <c r="L176" s="70"/>
      <c r="M176" s="70"/>
    </row>
    <row r="177" spans="1:13" x14ac:dyDescent="0.25">
      <c r="A177" s="70"/>
      <c r="B177" s="70"/>
      <c r="C177" s="70"/>
      <c r="D177" s="70"/>
      <c r="E177" s="70"/>
      <c r="F177" s="70"/>
      <c r="G177" s="70"/>
      <c r="H177" s="70"/>
      <c r="I177" s="70"/>
      <c r="J177" s="70"/>
      <c r="K177" s="70"/>
      <c r="L177" s="70"/>
      <c r="M177" s="70"/>
    </row>
    <row r="178" spans="1:13" x14ac:dyDescent="0.25">
      <c r="A178" s="70"/>
      <c r="B178" s="70"/>
      <c r="C178" s="70"/>
      <c r="D178" s="70"/>
      <c r="E178" s="70"/>
      <c r="F178" s="70"/>
      <c r="G178" s="70"/>
      <c r="H178" s="70"/>
      <c r="I178" s="70"/>
      <c r="J178" s="70"/>
      <c r="K178" s="70"/>
      <c r="L178" s="70"/>
      <c r="M178" s="70"/>
    </row>
    <row r="179" spans="1:13" x14ac:dyDescent="0.25">
      <c r="A179" s="70"/>
      <c r="B179" s="70"/>
      <c r="C179" s="70"/>
      <c r="D179" s="70"/>
      <c r="E179" s="70"/>
      <c r="F179" s="70"/>
      <c r="G179" s="70"/>
      <c r="H179" s="70"/>
      <c r="I179" s="70"/>
      <c r="J179" s="70"/>
      <c r="K179" s="70"/>
      <c r="L179" s="70"/>
      <c r="M179" s="70"/>
    </row>
    <row r="180" spans="1:13" x14ac:dyDescent="0.25">
      <c r="A180" s="70"/>
      <c r="B180" s="70"/>
      <c r="C180" s="70"/>
      <c r="D180" s="70"/>
      <c r="E180" s="70"/>
      <c r="F180" s="70"/>
      <c r="G180" s="70"/>
      <c r="H180" s="70"/>
      <c r="I180" s="70"/>
      <c r="J180" s="70"/>
      <c r="K180" s="70"/>
      <c r="L180" s="70"/>
      <c r="M180" s="70"/>
    </row>
    <row r="181" spans="1:13" x14ac:dyDescent="0.25">
      <c r="A181" s="70"/>
      <c r="B181" s="70"/>
      <c r="C181" s="70"/>
      <c r="D181" s="70"/>
      <c r="E181" s="70"/>
      <c r="F181" s="70"/>
      <c r="G181" s="70"/>
      <c r="H181" s="70"/>
      <c r="I181" s="70"/>
      <c r="J181" s="70"/>
      <c r="K181" s="70"/>
      <c r="L181" s="70"/>
      <c r="M181" s="70"/>
    </row>
    <row r="182" spans="1:13" x14ac:dyDescent="0.25">
      <c r="A182" s="70"/>
      <c r="B182" s="70"/>
      <c r="C182" s="70"/>
      <c r="D182" s="70"/>
      <c r="E182" s="70"/>
      <c r="F182" s="70"/>
      <c r="G182" s="70"/>
      <c r="H182" s="70"/>
      <c r="I182" s="70"/>
      <c r="J182" s="70"/>
      <c r="K182" s="70"/>
      <c r="L182" s="70"/>
      <c r="M182" s="70"/>
    </row>
    <row r="183" spans="1:13" x14ac:dyDescent="0.25">
      <c r="A183" s="70"/>
      <c r="B183" s="70"/>
      <c r="C183" s="70"/>
      <c r="D183" s="70"/>
      <c r="E183" s="70"/>
      <c r="F183" s="70"/>
      <c r="G183" s="70"/>
      <c r="H183" s="70"/>
      <c r="I183" s="70"/>
      <c r="J183" s="70"/>
      <c r="K183" s="70"/>
      <c r="L183" s="70"/>
      <c r="M183" s="70"/>
    </row>
    <row r="184" spans="1:13" x14ac:dyDescent="0.25">
      <c r="A184" s="70"/>
      <c r="B184" s="70"/>
      <c r="C184" s="70"/>
      <c r="D184" s="70"/>
      <c r="E184" s="70"/>
      <c r="F184" s="70"/>
      <c r="G184" s="70"/>
      <c r="H184" s="70"/>
      <c r="I184" s="70"/>
      <c r="J184" s="70"/>
      <c r="K184" s="70"/>
      <c r="L184" s="70"/>
      <c r="M184" s="70"/>
    </row>
    <row r="185" spans="1:13" x14ac:dyDescent="0.25">
      <c r="A185" s="70"/>
      <c r="B185" s="70"/>
      <c r="C185" s="70"/>
      <c r="D185" s="70"/>
      <c r="E185" s="70"/>
      <c r="F185" s="70"/>
      <c r="G185" s="70"/>
      <c r="H185" s="70"/>
      <c r="I185" s="70"/>
      <c r="J185" s="70"/>
      <c r="K185" s="70"/>
      <c r="L185" s="70"/>
      <c r="M185" s="70"/>
    </row>
    <row r="186" spans="1:13" x14ac:dyDescent="0.25">
      <c r="A186" s="70"/>
      <c r="B186" s="70"/>
      <c r="C186" s="70"/>
      <c r="D186" s="70"/>
      <c r="E186" s="70"/>
      <c r="F186" s="70"/>
      <c r="G186" s="70"/>
      <c r="H186" s="70"/>
      <c r="I186" s="70"/>
      <c r="J186" s="70"/>
      <c r="K186" s="70"/>
      <c r="L186" s="70"/>
      <c r="M186" s="70"/>
    </row>
    <row r="187" spans="1:13" x14ac:dyDescent="0.25">
      <c r="A187" s="70"/>
      <c r="B187" s="70"/>
      <c r="C187" s="70"/>
      <c r="D187" s="70"/>
      <c r="E187" s="70"/>
      <c r="F187" s="70"/>
      <c r="G187" s="70"/>
      <c r="H187" s="70"/>
      <c r="I187" s="70"/>
      <c r="J187" s="70"/>
      <c r="K187" s="70"/>
      <c r="L187" s="70"/>
      <c r="M187" s="70"/>
    </row>
    <row r="188" spans="1:13" x14ac:dyDescent="0.25">
      <c r="A188" s="70"/>
      <c r="B188" s="70"/>
      <c r="C188" s="70"/>
      <c r="D188" s="70"/>
      <c r="E188" s="70"/>
      <c r="F188" s="70"/>
      <c r="G188" s="70"/>
      <c r="H188" s="70"/>
      <c r="I188" s="70"/>
      <c r="J188" s="70"/>
      <c r="K188" s="70"/>
      <c r="L188" s="70"/>
      <c r="M188" s="70"/>
    </row>
    <row r="189" spans="1:13" x14ac:dyDescent="0.25">
      <c r="A189" s="70"/>
      <c r="B189" s="70"/>
      <c r="C189" s="70"/>
      <c r="D189" s="70"/>
      <c r="E189" s="70"/>
      <c r="F189" s="70"/>
      <c r="G189" s="70"/>
      <c r="H189" s="70"/>
      <c r="I189" s="70"/>
      <c r="J189" s="70"/>
      <c r="K189" s="70"/>
      <c r="L189" s="70"/>
      <c r="M189" s="70"/>
    </row>
    <row r="190" spans="1:13" x14ac:dyDescent="0.25">
      <c r="A190" s="70"/>
      <c r="B190" s="70"/>
      <c r="C190" s="70"/>
      <c r="D190" s="70"/>
      <c r="E190" s="70"/>
      <c r="F190" s="70"/>
      <c r="G190" s="70"/>
      <c r="H190" s="70"/>
      <c r="I190" s="70"/>
      <c r="J190" s="70"/>
      <c r="K190" s="70"/>
      <c r="L190" s="70"/>
      <c r="M190" s="70"/>
    </row>
    <row r="191" spans="1:13" x14ac:dyDescent="0.25">
      <c r="A191" s="70"/>
      <c r="B191" s="70"/>
      <c r="C191" s="70"/>
      <c r="D191" s="70"/>
      <c r="E191" s="70"/>
      <c r="F191" s="70"/>
      <c r="G191" s="70"/>
      <c r="H191" s="70"/>
      <c r="I191" s="70"/>
      <c r="J191" s="70"/>
      <c r="K191" s="70"/>
      <c r="L191" s="70"/>
      <c r="M191" s="70"/>
    </row>
    <row r="192" spans="1:13" x14ac:dyDescent="0.25">
      <c r="A192" s="70"/>
      <c r="B192" s="70"/>
      <c r="C192" s="70"/>
      <c r="D192" s="70"/>
      <c r="E192" s="70"/>
      <c r="F192" s="70"/>
      <c r="G192" s="70"/>
      <c r="H192" s="70"/>
      <c r="I192" s="70"/>
      <c r="J192" s="70"/>
      <c r="K192" s="70"/>
      <c r="L192" s="70"/>
      <c r="M192" s="70"/>
    </row>
    <row r="193" spans="1:13" x14ac:dyDescent="0.25">
      <c r="A193" s="70"/>
      <c r="B193" s="70"/>
      <c r="C193" s="70"/>
      <c r="D193" s="70"/>
      <c r="E193" s="70"/>
      <c r="F193" s="70"/>
      <c r="G193" s="70"/>
      <c r="H193" s="70"/>
      <c r="I193" s="70"/>
      <c r="J193" s="70"/>
      <c r="K193" s="70"/>
      <c r="L193" s="70"/>
      <c r="M193" s="70"/>
    </row>
    <row r="194" spans="1:13" x14ac:dyDescent="0.25">
      <c r="A194" s="70"/>
      <c r="B194" s="70"/>
      <c r="C194" s="70"/>
      <c r="D194" s="70"/>
      <c r="E194" s="70"/>
      <c r="F194" s="70"/>
      <c r="G194" s="70"/>
      <c r="H194" s="70"/>
      <c r="I194" s="70"/>
      <c r="J194" s="70"/>
      <c r="K194" s="70"/>
      <c r="L194" s="70"/>
      <c r="M194" s="70"/>
    </row>
    <row r="195" spans="1:13" x14ac:dyDescent="0.25">
      <c r="A195" s="70"/>
      <c r="B195" s="70"/>
      <c r="C195" s="70"/>
      <c r="D195" s="70"/>
      <c r="E195" s="70"/>
      <c r="F195" s="70"/>
      <c r="G195" s="70"/>
      <c r="H195" s="70"/>
      <c r="I195" s="70"/>
      <c r="J195" s="70"/>
      <c r="K195" s="70"/>
      <c r="L195" s="70"/>
      <c r="M195" s="70"/>
    </row>
    <row r="196" spans="1:13" x14ac:dyDescent="0.25">
      <c r="A196" s="70"/>
      <c r="B196" s="70"/>
      <c r="C196" s="70"/>
      <c r="D196" s="70"/>
      <c r="E196" s="70"/>
      <c r="F196" s="70"/>
      <c r="G196" s="70"/>
      <c r="H196" s="70"/>
      <c r="I196" s="70"/>
      <c r="J196" s="70"/>
      <c r="K196" s="70"/>
      <c r="L196" s="70"/>
      <c r="M196" s="70"/>
    </row>
    <row r="197" spans="1:13" x14ac:dyDescent="0.25">
      <c r="A197" s="70"/>
      <c r="B197" s="70"/>
      <c r="C197" s="70"/>
      <c r="D197" s="70"/>
      <c r="E197" s="70"/>
      <c r="F197" s="70"/>
      <c r="G197" s="70"/>
      <c r="H197" s="70"/>
      <c r="I197" s="70"/>
      <c r="J197" s="70"/>
      <c r="K197" s="70"/>
      <c r="L197" s="70"/>
      <c r="M197" s="70"/>
    </row>
    <row r="198" spans="1:13" x14ac:dyDescent="0.25">
      <c r="A198" s="70"/>
      <c r="B198" s="70"/>
      <c r="C198" s="70"/>
      <c r="D198" s="70"/>
      <c r="E198" s="70"/>
      <c r="F198" s="70"/>
      <c r="G198" s="70"/>
      <c r="H198" s="70"/>
      <c r="I198" s="70"/>
      <c r="J198" s="70"/>
      <c r="K198" s="70"/>
      <c r="L198" s="70"/>
      <c r="M198" s="70"/>
    </row>
    <row r="199" spans="1:13" x14ac:dyDescent="0.25">
      <c r="A199" s="70"/>
      <c r="B199" s="70"/>
      <c r="C199" s="70"/>
      <c r="D199" s="70"/>
      <c r="E199" s="70"/>
      <c r="F199" s="70"/>
      <c r="G199" s="70"/>
      <c r="H199" s="70"/>
      <c r="I199" s="70"/>
      <c r="J199" s="70"/>
      <c r="K199" s="70"/>
      <c r="L199" s="70"/>
      <c r="M199" s="70"/>
    </row>
    <row r="200" spans="1:13" x14ac:dyDescent="0.25">
      <c r="A200" s="70"/>
      <c r="B200" s="70"/>
      <c r="C200" s="70"/>
      <c r="D200" s="70"/>
      <c r="E200" s="70"/>
      <c r="F200" s="70"/>
      <c r="G200" s="70"/>
      <c r="H200" s="70"/>
      <c r="I200" s="70"/>
      <c r="J200" s="70"/>
      <c r="K200" s="70"/>
      <c r="L200" s="70"/>
      <c r="M200" s="70"/>
    </row>
    <row r="201" spans="1:13" x14ac:dyDescent="0.25">
      <c r="A201" s="70"/>
      <c r="B201" s="70"/>
      <c r="C201" s="70"/>
      <c r="D201" s="70"/>
      <c r="E201" s="70"/>
      <c r="F201" s="70"/>
      <c r="G201" s="70"/>
      <c r="H201" s="70"/>
      <c r="I201" s="70"/>
      <c r="J201" s="70"/>
      <c r="K201" s="70"/>
      <c r="L201" s="70"/>
      <c r="M201" s="70"/>
    </row>
    <row r="202" spans="1:13" x14ac:dyDescent="0.25">
      <c r="A202" s="70"/>
      <c r="B202" s="70"/>
      <c r="C202" s="70"/>
      <c r="D202" s="70"/>
      <c r="E202" s="70"/>
      <c r="F202" s="70"/>
      <c r="G202" s="70"/>
      <c r="H202" s="70"/>
      <c r="I202" s="70"/>
      <c r="J202" s="70"/>
      <c r="K202" s="70"/>
      <c r="L202" s="70"/>
      <c r="M202" s="70"/>
    </row>
    <row r="203" spans="1:13" x14ac:dyDescent="0.25">
      <c r="A203" s="70"/>
      <c r="B203" s="70"/>
      <c r="C203" s="70"/>
      <c r="D203" s="70"/>
      <c r="E203" s="70"/>
      <c r="F203" s="70"/>
      <c r="G203" s="70"/>
      <c r="H203" s="70"/>
      <c r="I203" s="70"/>
      <c r="J203" s="70"/>
      <c r="K203" s="70"/>
      <c r="L203" s="70"/>
      <c r="M203" s="70"/>
    </row>
    <row r="204" spans="1:13" x14ac:dyDescent="0.25">
      <c r="A204" s="70"/>
      <c r="B204" s="70"/>
      <c r="C204" s="70"/>
      <c r="D204" s="70"/>
      <c r="E204" s="70"/>
      <c r="F204" s="70"/>
      <c r="G204" s="70"/>
      <c r="H204" s="70"/>
      <c r="I204" s="70"/>
      <c r="J204" s="70"/>
      <c r="K204" s="70"/>
      <c r="L204" s="70"/>
      <c r="M204" s="70"/>
    </row>
    <row r="205" spans="1:13" x14ac:dyDescent="0.25">
      <c r="A205" s="70"/>
      <c r="B205" s="70"/>
      <c r="C205" s="70"/>
      <c r="D205" s="70"/>
      <c r="E205" s="70"/>
      <c r="F205" s="70"/>
      <c r="G205" s="70"/>
      <c r="H205" s="70"/>
      <c r="I205" s="70"/>
      <c r="J205" s="70"/>
      <c r="K205" s="70"/>
      <c r="L205" s="70"/>
      <c r="M205" s="70"/>
    </row>
    <row r="206" spans="1:13" x14ac:dyDescent="0.25">
      <c r="A206" s="70"/>
      <c r="B206" s="70"/>
      <c r="C206" s="70"/>
      <c r="D206" s="70"/>
      <c r="E206" s="70"/>
      <c r="F206" s="70"/>
      <c r="G206" s="70"/>
      <c r="H206" s="70"/>
      <c r="I206" s="70"/>
      <c r="J206" s="70"/>
      <c r="K206" s="70"/>
      <c r="L206" s="70"/>
      <c r="M206" s="70"/>
    </row>
    <row r="207" spans="1:13" x14ac:dyDescent="0.25">
      <c r="A207" s="70"/>
      <c r="B207" s="70"/>
      <c r="C207" s="70"/>
      <c r="D207" s="70"/>
      <c r="E207" s="70"/>
      <c r="F207" s="70"/>
      <c r="G207" s="70"/>
      <c r="H207" s="70"/>
      <c r="I207" s="70"/>
      <c r="J207" s="70"/>
      <c r="K207" s="70"/>
      <c r="L207" s="70"/>
      <c r="M207" s="70"/>
    </row>
    <row r="208" spans="1:13" x14ac:dyDescent="0.25">
      <c r="A208" s="70"/>
      <c r="B208" s="70"/>
      <c r="C208" s="70"/>
      <c r="D208" s="70"/>
      <c r="E208" s="70"/>
      <c r="F208" s="70"/>
      <c r="G208" s="70"/>
      <c r="H208" s="70"/>
      <c r="I208" s="70"/>
      <c r="J208" s="70"/>
      <c r="K208" s="70"/>
      <c r="L208" s="70"/>
      <c r="M208" s="70"/>
    </row>
    <row r="209" spans="1:13" x14ac:dyDescent="0.25">
      <c r="A209" s="70"/>
      <c r="B209" s="70"/>
      <c r="C209" s="70"/>
      <c r="D209" s="70"/>
      <c r="E209" s="70"/>
      <c r="F209" s="70"/>
      <c r="G209" s="70"/>
      <c r="H209" s="70"/>
      <c r="I209" s="70"/>
      <c r="J209" s="70"/>
      <c r="K209" s="70"/>
      <c r="L209" s="70"/>
      <c r="M209" s="70"/>
    </row>
    <row r="210" spans="1:13" x14ac:dyDescent="0.25">
      <c r="A210" s="70"/>
      <c r="B210" s="70"/>
      <c r="C210" s="70"/>
      <c r="D210" s="70"/>
      <c r="E210" s="70"/>
      <c r="F210" s="70"/>
      <c r="G210" s="70"/>
      <c r="H210" s="70"/>
      <c r="I210" s="70"/>
      <c r="J210" s="70"/>
      <c r="K210" s="70"/>
      <c r="L210" s="70"/>
      <c r="M210" s="70"/>
    </row>
    <row r="211" spans="1:13" x14ac:dyDescent="0.25">
      <c r="A211" s="70"/>
      <c r="B211" s="70"/>
      <c r="C211" s="70"/>
      <c r="D211" s="70"/>
      <c r="E211" s="70"/>
      <c r="F211" s="70"/>
      <c r="G211" s="70"/>
      <c r="H211" s="70"/>
      <c r="I211" s="70"/>
      <c r="J211" s="70"/>
      <c r="K211" s="70"/>
      <c r="L211" s="70"/>
      <c r="M211" s="70"/>
    </row>
    <row r="212" spans="1:13" x14ac:dyDescent="0.25">
      <c r="A212" s="70"/>
      <c r="B212" s="70"/>
      <c r="C212" s="70"/>
      <c r="D212" s="70"/>
      <c r="E212" s="70"/>
      <c r="F212" s="70"/>
      <c r="G212" s="70"/>
      <c r="H212" s="70"/>
      <c r="I212" s="70"/>
      <c r="J212" s="70"/>
      <c r="K212" s="70"/>
      <c r="L212" s="70"/>
      <c r="M212" s="70"/>
    </row>
    <row r="213" spans="1:13" x14ac:dyDescent="0.25">
      <c r="A213" s="70"/>
      <c r="B213" s="70"/>
      <c r="C213" s="70"/>
      <c r="D213" s="70"/>
      <c r="E213" s="70"/>
      <c r="F213" s="70"/>
      <c r="G213" s="70"/>
      <c r="H213" s="70"/>
      <c r="I213" s="70"/>
      <c r="J213" s="70"/>
      <c r="K213" s="70"/>
      <c r="L213" s="70"/>
      <c r="M213" s="70"/>
    </row>
    <row r="214" spans="1:13" x14ac:dyDescent="0.25">
      <c r="A214" s="70"/>
      <c r="B214" s="70"/>
      <c r="C214" s="70"/>
      <c r="D214" s="70"/>
      <c r="E214" s="70"/>
      <c r="F214" s="70"/>
      <c r="G214" s="70"/>
      <c r="H214" s="70"/>
      <c r="I214" s="70"/>
      <c r="J214" s="70"/>
      <c r="K214" s="70"/>
      <c r="L214" s="70"/>
      <c r="M214" s="70"/>
    </row>
    <row r="215" spans="1:13" x14ac:dyDescent="0.25">
      <c r="A215" s="70"/>
      <c r="B215" s="70"/>
      <c r="C215" s="70"/>
      <c r="D215" s="70"/>
      <c r="E215" s="70"/>
      <c r="F215" s="70"/>
      <c r="G215" s="70"/>
      <c r="H215" s="70"/>
      <c r="I215" s="70"/>
      <c r="J215" s="70"/>
      <c r="K215" s="70"/>
      <c r="L215" s="70"/>
      <c r="M215" s="70"/>
    </row>
    <row r="216" spans="1:13" x14ac:dyDescent="0.25">
      <c r="A216" s="70"/>
      <c r="B216" s="70"/>
      <c r="C216" s="70"/>
      <c r="D216" s="70"/>
      <c r="E216" s="70"/>
      <c r="F216" s="70"/>
      <c r="G216" s="70"/>
      <c r="H216" s="70"/>
      <c r="I216" s="70"/>
      <c r="J216" s="70"/>
      <c r="K216" s="70"/>
      <c r="L216" s="70"/>
      <c r="M216" s="70"/>
    </row>
    <row r="217" spans="1:13" x14ac:dyDescent="0.25">
      <c r="A217" s="70"/>
      <c r="B217" s="70"/>
      <c r="C217" s="70"/>
      <c r="D217" s="70"/>
      <c r="E217" s="70"/>
      <c r="F217" s="70"/>
      <c r="G217" s="70"/>
      <c r="H217" s="70"/>
      <c r="I217" s="70"/>
      <c r="J217" s="70"/>
      <c r="K217" s="70"/>
      <c r="L217" s="70"/>
      <c r="M217" s="70"/>
    </row>
    <row r="218" spans="1:13" x14ac:dyDescent="0.25">
      <c r="A218" s="70"/>
      <c r="B218" s="70"/>
      <c r="C218" s="70"/>
      <c r="D218" s="70"/>
      <c r="E218" s="70"/>
      <c r="F218" s="70"/>
      <c r="G218" s="70"/>
      <c r="H218" s="70"/>
      <c r="I218" s="70"/>
      <c r="J218" s="70"/>
      <c r="K218" s="70"/>
      <c r="L218" s="70"/>
      <c r="M218" s="70"/>
    </row>
    <row r="219" spans="1:13" x14ac:dyDescent="0.25">
      <c r="A219" s="70"/>
      <c r="B219" s="70"/>
      <c r="C219" s="70"/>
      <c r="D219" s="70"/>
      <c r="E219" s="70"/>
      <c r="F219" s="70"/>
      <c r="G219" s="70"/>
      <c r="H219" s="70"/>
      <c r="I219" s="70"/>
      <c r="J219" s="70"/>
      <c r="K219" s="70"/>
      <c r="L219" s="70"/>
      <c r="M219" s="70"/>
    </row>
    <row r="220" spans="1:13" x14ac:dyDescent="0.25">
      <c r="A220" s="70"/>
      <c r="B220" s="70"/>
      <c r="C220" s="70"/>
      <c r="D220" s="70"/>
      <c r="E220" s="70"/>
      <c r="F220" s="70"/>
      <c r="G220" s="70"/>
      <c r="H220" s="70"/>
      <c r="I220" s="70"/>
      <c r="J220" s="70"/>
      <c r="K220" s="70"/>
      <c r="L220" s="70"/>
      <c r="M220" s="70"/>
    </row>
    <row r="221" spans="1:13" x14ac:dyDescent="0.25">
      <c r="A221" s="70"/>
      <c r="B221" s="70"/>
      <c r="C221" s="70"/>
      <c r="D221" s="70"/>
      <c r="E221" s="70"/>
      <c r="F221" s="70"/>
      <c r="G221" s="70"/>
      <c r="H221" s="70"/>
      <c r="I221" s="70"/>
      <c r="J221" s="70"/>
      <c r="K221" s="70"/>
      <c r="L221" s="70"/>
      <c r="M221" s="70"/>
    </row>
    <row r="222" spans="1:13" x14ac:dyDescent="0.25">
      <c r="A222" s="70"/>
      <c r="B222" s="70"/>
      <c r="C222" s="70"/>
      <c r="D222" s="70"/>
      <c r="E222" s="70"/>
      <c r="F222" s="70"/>
      <c r="G222" s="70"/>
      <c r="H222" s="70"/>
      <c r="I222" s="70"/>
      <c r="J222" s="70"/>
      <c r="K222" s="70"/>
      <c r="L222" s="70"/>
      <c r="M222" s="70"/>
    </row>
    <row r="223" spans="1:13" x14ac:dyDescent="0.25">
      <c r="A223" s="70"/>
      <c r="B223" s="70"/>
      <c r="C223" s="70"/>
      <c r="D223" s="70"/>
      <c r="E223" s="70"/>
      <c r="F223" s="70"/>
      <c r="G223" s="70"/>
      <c r="H223" s="70"/>
      <c r="I223" s="70"/>
      <c r="J223" s="70"/>
      <c r="K223" s="70"/>
      <c r="L223" s="70"/>
      <c r="M223" s="70"/>
    </row>
    <row r="224" spans="1:13" x14ac:dyDescent="0.25">
      <c r="A224" s="70"/>
      <c r="B224" s="70"/>
      <c r="C224" s="70"/>
      <c r="D224" s="70"/>
      <c r="E224" s="70"/>
      <c r="F224" s="70"/>
      <c r="G224" s="70"/>
      <c r="H224" s="70"/>
      <c r="I224" s="70"/>
      <c r="J224" s="70"/>
      <c r="K224" s="70"/>
      <c r="L224" s="70"/>
      <c r="M224" s="70"/>
    </row>
    <row r="225" spans="1:13" x14ac:dyDescent="0.25">
      <c r="A225" s="70"/>
      <c r="B225" s="70"/>
      <c r="C225" s="70"/>
      <c r="D225" s="70"/>
      <c r="E225" s="70"/>
      <c r="F225" s="70"/>
      <c r="G225" s="70"/>
      <c r="H225" s="70"/>
      <c r="I225" s="70"/>
      <c r="J225" s="70"/>
      <c r="K225" s="70"/>
      <c r="L225" s="70"/>
      <c r="M225" s="70"/>
    </row>
    <row r="226" spans="1:13" x14ac:dyDescent="0.25">
      <c r="A226" s="70"/>
      <c r="B226" s="70"/>
      <c r="C226" s="70"/>
      <c r="D226" s="70"/>
      <c r="E226" s="70"/>
      <c r="F226" s="70"/>
      <c r="G226" s="70"/>
      <c r="H226" s="70"/>
      <c r="I226" s="70"/>
      <c r="J226" s="70"/>
      <c r="K226" s="70"/>
      <c r="L226" s="70"/>
      <c r="M226" s="70"/>
    </row>
    <row r="227" spans="1:13" x14ac:dyDescent="0.25">
      <c r="A227" s="70"/>
      <c r="B227" s="70"/>
      <c r="C227" s="70"/>
      <c r="D227" s="70"/>
      <c r="E227" s="70"/>
      <c r="F227" s="70"/>
      <c r="G227" s="70"/>
      <c r="H227" s="70"/>
      <c r="I227" s="70"/>
      <c r="J227" s="70"/>
      <c r="K227" s="70"/>
      <c r="L227" s="70"/>
      <c r="M227" s="70"/>
    </row>
    <row r="228" spans="1:13" x14ac:dyDescent="0.25">
      <c r="A228" s="70"/>
      <c r="B228" s="70"/>
      <c r="C228" s="70"/>
      <c r="D228" s="70"/>
      <c r="E228" s="70"/>
      <c r="F228" s="70"/>
      <c r="G228" s="70"/>
      <c r="H228" s="70"/>
      <c r="I228" s="70"/>
      <c r="J228" s="70"/>
      <c r="K228" s="70"/>
      <c r="L228" s="70"/>
      <c r="M228" s="70"/>
    </row>
    <row r="229" spans="1:13" x14ac:dyDescent="0.25">
      <c r="A229" s="70"/>
      <c r="B229" s="70"/>
      <c r="C229" s="70"/>
      <c r="D229" s="70"/>
      <c r="E229" s="70"/>
      <c r="F229" s="70"/>
      <c r="G229" s="70"/>
      <c r="H229" s="70"/>
      <c r="I229" s="70"/>
      <c r="J229" s="70"/>
      <c r="K229" s="70"/>
      <c r="L229" s="70"/>
      <c r="M229" s="70"/>
    </row>
    <row r="230" spans="1:13" x14ac:dyDescent="0.25">
      <c r="A230" s="70"/>
      <c r="B230" s="70"/>
      <c r="C230" s="70"/>
      <c r="D230" s="70"/>
      <c r="E230" s="70"/>
      <c r="F230" s="70"/>
      <c r="G230" s="70"/>
      <c r="H230" s="70"/>
      <c r="I230" s="70"/>
      <c r="J230" s="70"/>
      <c r="K230" s="70"/>
      <c r="L230" s="70"/>
      <c r="M230" s="70"/>
    </row>
    <row r="231" spans="1:13" x14ac:dyDescent="0.25">
      <c r="A231" s="70"/>
      <c r="B231" s="70"/>
      <c r="C231" s="70"/>
      <c r="D231" s="70"/>
      <c r="E231" s="70"/>
      <c r="F231" s="70"/>
      <c r="G231" s="70"/>
      <c r="H231" s="70"/>
      <c r="I231" s="70"/>
      <c r="J231" s="70"/>
      <c r="K231" s="70"/>
      <c r="L231" s="70"/>
      <c r="M231" s="70"/>
    </row>
    <row r="232" spans="1:13" x14ac:dyDescent="0.25">
      <c r="A232" s="70"/>
      <c r="B232" s="70"/>
      <c r="C232" s="70"/>
      <c r="D232" s="70"/>
      <c r="E232" s="70"/>
      <c r="F232" s="70"/>
      <c r="G232" s="70"/>
      <c r="H232" s="70"/>
      <c r="I232" s="70"/>
      <c r="J232" s="70"/>
      <c r="K232" s="70"/>
      <c r="L232" s="70"/>
      <c r="M232" s="70"/>
    </row>
    <row r="233" spans="1:13" x14ac:dyDescent="0.25">
      <c r="A233" s="70"/>
      <c r="B233" s="70"/>
      <c r="C233" s="70"/>
      <c r="D233" s="70"/>
      <c r="E233" s="70"/>
      <c r="F233" s="70"/>
      <c r="G233" s="70"/>
      <c r="H233" s="70"/>
      <c r="I233" s="70"/>
      <c r="J233" s="70"/>
      <c r="K233" s="70"/>
      <c r="L233" s="70"/>
      <c r="M233" s="70"/>
    </row>
    <row r="234" spans="1:13" x14ac:dyDescent="0.25">
      <c r="A234" s="70"/>
      <c r="B234" s="70"/>
      <c r="C234" s="70"/>
      <c r="D234" s="70"/>
      <c r="E234" s="70"/>
      <c r="F234" s="70"/>
      <c r="G234" s="70"/>
      <c r="H234" s="70"/>
      <c r="I234" s="70"/>
      <c r="J234" s="70"/>
      <c r="K234" s="70"/>
      <c r="L234" s="70"/>
      <c r="M234" s="70"/>
    </row>
    <row r="235" spans="1:13" x14ac:dyDescent="0.25">
      <c r="A235" s="70"/>
      <c r="B235" s="70"/>
      <c r="C235" s="70"/>
      <c r="D235" s="70"/>
      <c r="E235" s="70"/>
      <c r="F235" s="70"/>
      <c r="G235" s="70"/>
      <c r="H235" s="70"/>
      <c r="I235" s="70"/>
      <c r="J235" s="70"/>
      <c r="K235" s="70"/>
      <c r="L235" s="70"/>
      <c r="M235" s="70"/>
    </row>
    <row r="236" spans="1:13" x14ac:dyDescent="0.25">
      <c r="A236" s="70"/>
      <c r="B236" s="70"/>
      <c r="C236" s="70"/>
      <c r="D236" s="70"/>
      <c r="E236" s="70"/>
      <c r="F236" s="70"/>
      <c r="G236" s="70"/>
      <c r="H236" s="70"/>
      <c r="I236" s="70"/>
      <c r="J236" s="70"/>
      <c r="K236" s="70"/>
      <c r="L236" s="70"/>
      <c r="M236" s="70"/>
    </row>
    <row r="237" spans="1:13" x14ac:dyDescent="0.25">
      <c r="A237" s="70"/>
      <c r="B237" s="70"/>
      <c r="C237" s="70"/>
      <c r="D237" s="70"/>
      <c r="E237" s="70"/>
      <c r="F237" s="70"/>
      <c r="G237" s="70"/>
      <c r="H237" s="70"/>
      <c r="I237" s="70"/>
      <c r="J237" s="70"/>
      <c r="K237" s="70"/>
      <c r="L237" s="70"/>
      <c r="M237" s="70"/>
    </row>
    <row r="238" spans="1:13" x14ac:dyDescent="0.25">
      <c r="A238" s="70"/>
      <c r="B238" s="70"/>
      <c r="C238" s="70"/>
      <c r="D238" s="70"/>
      <c r="E238" s="70"/>
      <c r="F238" s="70"/>
      <c r="G238" s="70"/>
      <c r="H238" s="70"/>
      <c r="I238" s="70"/>
      <c r="J238" s="70"/>
      <c r="K238" s="70"/>
      <c r="L238" s="70"/>
      <c r="M238" s="70"/>
    </row>
    <row r="239" spans="1:13" x14ac:dyDescent="0.25">
      <c r="A239" s="70"/>
      <c r="B239" s="70"/>
      <c r="C239" s="70"/>
      <c r="D239" s="70"/>
      <c r="E239" s="70"/>
      <c r="F239" s="70"/>
      <c r="G239" s="70"/>
      <c r="H239" s="70"/>
      <c r="I239" s="70"/>
      <c r="J239" s="70"/>
      <c r="K239" s="70"/>
      <c r="L239" s="70"/>
      <c r="M239" s="70"/>
    </row>
    <row r="240" spans="1:13" x14ac:dyDescent="0.25">
      <c r="A240" s="70"/>
      <c r="B240" s="70"/>
      <c r="C240" s="70"/>
      <c r="D240" s="70"/>
      <c r="E240" s="70"/>
      <c r="F240" s="70"/>
      <c r="G240" s="70"/>
      <c r="H240" s="70"/>
      <c r="I240" s="70"/>
      <c r="J240" s="70"/>
      <c r="K240" s="70"/>
      <c r="L240" s="70"/>
      <c r="M240" s="70"/>
    </row>
    <row r="241" spans="1:13" x14ac:dyDescent="0.25">
      <c r="A241" s="70"/>
      <c r="B241" s="70"/>
      <c r="C241" s="70"/>
      <c r="D241" s="70"/>
      <c r="E241" s="70"/>
      <c r="F241" s="70"/>
      <c r="G241" s="70"/>
      <c r="H241" s="70"/>
      <c r="I241" s="70"/>
      <c r="J241" s="70"/>
      <c r="K241" s="70"/>
      <c r="L241" s="70"/>
      <c r="M241" s="70"/>
    </row>
    <row r="242" spans="1:13" x14ac:dyDescent="0.25">
      <c r="A242" s="70"/>
      <c r="B242" s="70"/>
      <c r="C242" s="70"/>
      <c r="D242" s="70"/>
      <c r="E242" s="70"/>
      <c r="F242" s="70"/>
      <c r="G242" s="70"/>
      <c r="H242" s="70"/>
      <c r="I242" s="70"/>
      <c r="J242" s="70"/>
      <c r="K242" s="70"/>
      <c r="L242" s="70"/>
      <c r="M242" s="70"/>
    </row>
    <row r="243" spans="1:13" x14ac:dyDescent="0.25">
      <c r="A243" s="70"/>
      <c r="B243" s="70"/>
      <c r="C243" s="70"/>
      <c r="D243" s="70"/>
      <c r="E243" s="70"/>
      <c r="F243" s="70"/>
      <c r="G243" s="70"/>
      <c r="H243" s="70"/>
      <c r="I243" s="70"/>
      <c r="J243" s="70"/>
      <c r="K243" s="70"/>
      <c r="L243" s="70"/>
      <c r="M243" s="70"/>
    </row>
    <row r="244" spans="1:13" x14ac:dyDescent="0.25">
      <c r="A244" s="70"/>
      <c r="B244" s="70"/>
      <c r="C244" s="70"/>
      <c r="D244" s="70"/>
      <c r="E244" s="70"/>
      <c r="F244" s="70"/>
      <c r="G244" s="70"/>
      <c r="H244" s="70"/>
      <c r="I244" s="70"/>
      <c r="J244" s="70"/>
      <c r="K244" s="70"/>
      <c r="L244" s="70"/>
      <c r="M244" s="70"/>
    </row>
    <row r="245" spans="1:13" x14ac:dyDescent="0.25">
      <c r="A245" s="70"/>
      <c r="B245" s="70"/>
      <c r="C245" s="70"/>
      <c r="D245" s="70"/>
      <c r="E245" s="70"/>
      <c r="F245" s="70"/>
      <c r="G245" s="70"/>
      <c r="H245" s="70"/>
      <c r="I245" s="70"/>
      <c r="J245" s="70"/>
      <c r="K245" s="70"/>
      <c r="L245" s="70"/>
      <c r="M245" s="70"/>
    </row>
    <row r="246" spans="1:13" x14ac:dyDescent="0.25">
      <c r="A246" s="70"/>
      <c r="B246" s="70"/>
      <c r="C246" s="70"/>
      <c r="D246" s="70"/>
      <c r="E246" s="70"/>
      <c r="F246" s="70"/>
      <c r="G246" s="70"/>
      <c r="H246" s="70"/>
      <c r="I246" s="70"/>
      <c r="J246" s="70"/>
      <c r="K246" s="70"/>
      <c r="L246" s="70"/>
      <c r="M246" s="70"/>
    </row>
    <row r="247" spans="1:13" x14ac:dyDescent="0.25">
      <c r="A247" s="70"/>
      <c r="B247" s="70"/>
      <c r="C247" s="70"/>
      <c r="D247" s="70"/>
      <c r="E247" s="70"/>
      <c r="F247" s="70"/>
      <c r="G247" s="70"/>
      <c r="H247" s="70"/>
      <c r="I247" s="70"/>
      <c r="J247" s="70"/>
      <c r="K247" s="70"/>
      <c r="L247" s="70"/>
      <c r="M247" s="70"/>
    </row>
    <row r="248" spans="1:13" x14ac:dyDescent="0.25">
      <c r="A248" s="70"/>
      <c r="B248" s="70"/>
      <c r="C248" s="70"/>
      <c r="D248" s="70"/>
      <c r="E248" s="70"/>
      <c r="F248" s="70"/>
      <c r="G248" s="70"/>
      <c r="H248" s="70"/>
      <c r="I248" s="70"/>
      <c r="J248" s="70"/>
      <c r="K248" s="70"/>
      <c r="L248" s="70"/>
      <c r="M248" s="70"/>
    </row>
    <row r="249" spans="1:13" x14ac:dyDescent="0.25">
      <c r="A249" s="70"/>
      <c r="B249" s="70"/>
      <c r="C249" s="70"/>
      <c r="D249" s="70"/>
      <c r="E249" s="70"/>
      <c r="F249" s="70"/>
      <c r="G249" s="70"/>
      <c r="H249" s="70"/>
      <c r="I249" s="70"/>
      <c r="J249" s="70"/>
      <c r="K249" s="70"/>
      <c r="L249" s="70"/>
      <c r="M249" s="70"/>
    </row>
    <row r="250" spans="1:13" x14ac:dyDescent="0.25">
      <c r="A250" s="70"/>
      <c r="B250" s="70"/>
      <c r="C250" s="70"/>
      <c r="D250" s="70"/>
      <c r="E250" s="70"/>
      <c r="F250" s="70"/>
      <c r="G250" s="70"/>
      <c r="H250" s="70"/>
      <c r="I250" s="70"/>
      <c r="J250" s="70"/>
      <c r="K250" s="70"/>
      <c r="L250" s="70"/>
      <c r="M250" s="70"/>
    </row>
    <row r="251" spans="1:13" x14ac:dyDescent="0.25">
      <c r="A251" s="70"/>
      <c r="B251" s="70"/>
      <c r="C251" s="70"/>
      <c r="D251" s="70"/>
      <c r="E251" s="70"/>
      <c r="F251" s="70"/>
      <c r="G251" s="70"/>
      <c r="H251" s="70"/>
      <c r="I251" s="70"/>
      <c r="J251" s="70"/>
      <c r="K251" s="70"/>
      <c r="L251" s="70"/>
      <c r="M251" s="70"/>
    </row>
    <row r="252" spans="1:13" x14ac:dyDescent="0.25">
      <c r="A252" s="70"/>
      <c r="B252" s="70"/>
      <c r="C252" s="70"/>
      <c r="D252" s="70"/>
      <c r="E252" s="70"/>
      <c r="F252" s="70"/>
      <c r="G252" s="70"/>
      <c r="H252" s="70"/>
      <c r="I252" s="70"/>
      <c r="J252" s="70"/>
      <c r="K252" s="70"/>
      <c r="L252" s="70"/>
      <c r="M252" s="70"/>
    </row>
    <row r="253" spans="1:13" x14ac:dyDescent="0.25">
      <c r="A253" s="70"/>
      <c r="B253" s="70"/>
      <c r="C253" s="70"/>
      <c r="D253" s="70"/>
      <c r="E253" s="70"/>
      <c r="F253" s="70"/>
      <c r="G253" s="70"/>
      <c r="H253" s="70"/>
      <c r="I253" s="70"/>
      <c r="J253" s="70"/>
      <c r="K253" s="70"/>
      <c r="L253" s="70"/>
      <c r="M253" s="70"/>
    </row>
    <row r="254" spans="1:13" x14ac:dyDescent="0.25">
      <c r="A254" s="70"/>
      <c r="B254" s="70"/>
      <c r="C254" s="70"/>
      <c r="D254" s="70"/>
      <c r="E254" s="70"/>
      <c r="F254" s="70"/>
      <c r="G254" s="70"/>
      <c r="H254" s="70"/>
      <c r="I254" s="70"/>
      <c r="J254" s="70"/>
      <c r="K254" s="70"/>
      <c r="L254" s="70"/>
      <c r="M254" s="70"/>
    </row>
    <row r="255" spans="1:13" x14ac:dyDescent="0.25">
      <c r="A255" s="70"/>
      <c r="B255" s="70"/>
      <c r="C255" s="70"/>
      <c r="D255" s="70"/>
      <c r="E255" s="70"/>
      <c r="F255" s="70"/>
      <c r="G255" s="70"/>
      <c r="H255" s="70"/>
      <c r="I255" s="70"/>
      <c r="J255" s="70"/>
      <c r="K255" s="70"/>
      <c r="L255" s="70"/>
      <c r="M255" s="70"/>
    </row>
    <row r="256" spans="1:13" x14ac:dyDescent="0.25">
      <c r="A256" s="70"/>
      <c r="B256" s="70"/>
      <c r="C256" s="70"/>
      <c r="D256" s="70"/>
      <c r="E256" s="70"/>
      <c r="F256" s="70"/>
      <c r="G256" s="70"/>
      <c r="H256" s="70"/>
      <c r="I256" s="70"/>
      <c r="J256" s="70"/>
      <c r="K256" s="70"/>
      <c r="L256" s="70"/>
      <c r="M256" s="70"/>
    </row>
    <row r="257" spans="1:13" x14ac:dyDescent="0.25">
      <c r="A257" s="70"/>
      <c r="B257" s="70"/>
      <c r="C257" s="70"/>
      <c r="D257" s="70"/>
      <c r="E257" s="70"/>
      <c r="F257" s="70"/>
      <c r="G257" s="70"/>
      <c r="H257" s="70"/>
      <c r="I257" s="70"/>
      <c r="J257" s="70"/>
      <c r="K257" s="70"/>
      <c r="L257" s="70"/>
      <c r="M257" s="70"/>
    </row>
    <row r="258" spans="1:13" x14ac:dyDescent="0.25">
      <c r="A258" s="70"/>
      <c r="B258" s="70"/>
      <c r="C258" s="70"/>
      <c r="D258" s="70"/>
      <c r="E258" s="70"/>
      <c r="F258" s="70"/>
      <c r="G258" s="70"/>
      <c r="H258" s="70"/>
      <c r="I258" s="70"/>
      <c r="J258" s="70"/>
      <c r="K258" s="70"/>
      <c r="L258" s="70"/>
      <c r="M258" s="70"/>
    </row>
    <row r="259" spans="1:13" x14ac:dyDescent="0.25">
      <c r="A259" s="70"/>
      <c r="B259" s="70"/>
      <c r="C259" s="70"/>
      <c r="D259" s="70"/>
      <c r="E259" s="70"/>
      <c r="F259" s="70"/>
      <c r="G259" s="70"/>
      <c r="H259" s="70"/>
      <c r="I259" s="70"/>
      <c r="J259" s="70"/>
      <c r="K259" s="70"/>
      <c r="L259" s="70"/>
      <c r="M259" s="70"/>
    </row>
    <row r="260" spans="1:13" x14ac:dyDescent="0.25">
      <c r="A260" s="70"/>
      <c r="B260" s="70"/>
      <c r="C260" s="70"/>
      <c r="D260" s="70"/>
      <c r="E260" s="70"/>
      <c r="F260" s="70"/>
      <c r="G260" s="70"/>
      <c r="H260" s="70"/>
      <c r="I260" s="70"/>
      <c r="J260" s="70"/>
      <c r="K260" s="70"/>
      <c r="L260" s="70"/>
      <c r="M260" s="70"/>
    </row>
    <row r="261" spans="1:13" x14ac:dyDescent="0.25">
      <c r="A261" s="70"/>
      <c r="B261" s="70"/>
      <c r="C261" s="70"/>
      <c r="D261" s="70"/>
      <c r="E261" s="70"/>
      <c r="F261" s="70"/>
      <c r="G261" s="70"/>
      <c r="H261" s="70"/>
      <c r="I261" s="70"/>
      <c r="J261" s="70"/>
      <c r="K261" s="70"/>
      <c r="L261" s="70"/>
      <c r="M261" s="70"/>
    </row>
    <row r="262" spans="1:13" x14ac:dyDescent="0.25">
      <c r="A262" s="70"/>
      <c r="B262" s="70"/>
      <c r="C262" s="70"/>
      <c r="D262" s="70"/>
      <c r="E262" s="70"/>
      <c r="F262" s="70"/>
      <c r="G262" s="70"/>
      <c r="H262" s="70"/>
      <c r="I262" s="70"/>
      <c r="J262" s="70"/>
      <c r="K262" s="70"/>
      <c r="L262" s="70"/>
      <c r="M262" s="70"/>
    </row>
    <row r="263" spans="1:13" x14ac:dyDescent="0.25">
      <c r="A263" s="70"/>
      <c r="B263" s="70"/>
      <c r="C263" s="70"/>
      <c r="D263" s="70"/>
      <c r="E263" s="70"/>
      <c r="F263" s="70"/>
      <c r="G263" s="70"/>
      <c r="H263" s="70"/>
      <c r="I263" s="70"/>
      <c r="J263" s="70"/>
      <c r="K263" s="70"/>
      <c r="L263" s="70"/>
      <c r="M263" s="70"/>
    </row>
    <row r="264" spans="1:13" x14ac:dyDescent="0.25">
      <c r="A264" s="70"/>
      <c r="B264" s="70"/>
      <c r="C264" s="70"/>
      <c r="D264" s="70"/>
      <c r="E264" s="70"/>
      <c r="F264" s="70"/>
      <c r="G264" s="70"/>
      <c r="H264" s="70"/>
      <c r="I264" s="70"/>
      <c r="J264" s="70"/>
      <c r="K264" s="70"/>
      <c r="L264" s="70"/>
      <c r="M264" s="70"/>
    </row>
    <row r="265" spans="1:13" x14ac:dyDescent="0.25">
      <c r="A265" s="70"/>
      <c r="B265" s="70"/>
      <c r="C265" s="70"/>
      <c r="D265" s="70"/>
      <c r="E265" s="70"/>
      <c r="F265" s="70"/>
      <c r="G265" s="70"/>
      <c r="H265" s="70"/>
      <c r="I265" s="70"/>
      <c r="J265" s="70"/>
      <c r="K265" s="70"/>
      <c r="L265" s="70"/>
      <c r="M265" s="70"/>
    </row>
    <row r="266" spans="1:13" x14ac:dyDescent="0.25">
      <c r="A266" s="70"/>
      <c r="B266" s="70"/>
      <c r="C266" s="70"/>
      <c r="D266" s="70"/>
      <c r="E266" s="70"/>
      <c r="F266" s="70"/>
      <c r="G266" s="70"/>
      <c r="H266" s="70"/>
      <c r="I266" s="70"/>
      <c r="J266" s="70"/>
      <c r="K266" s="70"/>
      <c r="L266" s="70"/>
      <c r="M266" s="70"/>
    </row>
    <row r="267" spans="1:13" x14ac:dyDescent="0.25">
      <c r="A267" s="70"/>
      <c r="B267" s="70"/>
      <c r="C267" s="70"/>
      <c r="D267" s="70"/>
      <c r="E267" s="70"/>
      <c r="F267" s="70"/>
      <c r="G267" s="70"/>
      <c r="H267" s="70"/>
      <c r="I267" s="70"/>
      <c r="J267" s="70"/>
      <c r="K267" s="70"/>
      <c r="L267" s="70"/>
      <c r="M267" s="70"/>
    </row>
    <row r="268" spans="1:13" x14ac:dyDescent="0.25">
      <c r="A268" s="70"/>
      <c r="B268" s="70"/>
      <c r="C268" s="70"/>
      <c r="D268" s="70"/>
      <c r="E268" s="70"/>
      <c r="F268" s="70"/>
      <c r="G268" s="70"/>
      <c r="H268" s="70"/>
      <c r="I268" s="70"/>
      <c r="J268" s="70"/>
      <c r="K268" s="70"/>
      <c r="L268" s="70"/>
      <c r="M268" s="70"/>
    </row>
    <row r="269" spans="1:13" x14ac:dyDescent="0.25">
      <c r="A269" s="70"/>
      <c r="B269" s="70"/>
      <c r="C269" s="70"/>
      <c r="D269" s="70"/>
      <c r="E269" s="70"/>
      <c r="F269" s="70"/>
      <c r="G269" s="70"/>
      <c r="H269" s="70"/>
      <c r="I269" s="70"/>
      <c r="J269" s="70"/>
      <c r="K269" s="70"/>
      <c r="L269" s="70"/>
      <c r="M269" s="70"/>
    </row>
    <row r="270" spans="1:13" x14ac:dyDescent="0.25">
      <c r="A270" s="70"/>
      <c r="B270" s="70"/>
      <c r="C270" s="70"/>
      <c r="D270" s="70"/>
      <c r="E270" s="70"/>
      <c r="F270" s="70"/>
      <c r="G270" s="70"/>
      <c r="H270" s="70"/>
      <c r="I270" s="70"/>
      <c r="J270" s="70"/>
      <c r="K270" s="70"/>
      <c r="L270" s="70"/>
      <c r="M270" s="70"/>
    </row>
    <row r="271" spans="1:13" x14ac:dyDescent="0.25">
      <c r="A271" s="70"/>
      <c r="B271" s="70"/>
      <c r="C271" s="70"/>
      <c r="D271" s="70"/>
      <c r="E271" s="70"/>
      <c r="F271" s="70"/>
      <c r="G271" s="70"/>
      <c r="H271" s="70"/>
      <c r="I271" s="70"/>
      <c r="J271" s="70"/>
      <c r="K271" s="70"/>
      <c r="L271" s="70"/>
      <c r="M271" s="70"/>
    </row>
    <row r="272" spans="1:13" x14ac:dyDescent="0.25">
      <c r="A272" s="70"/>
      <c r="B272" s="70"/>
      <c r="C272" s="70"/>
      <c r="D272" s="70"/>
      <c r="E272" s="70"/>
      <c r="F272" s="70"/>
      <c r="G272" s="70"/>
      <c r="H272" s="70"/>
      <c r="I272" s="70"/>
      <c r="J272" s="70"/>
      <c r="K272" s="70"/>
      <c r="L272" s="70"/>
      <c r="M272" s="70"/>
    </row>
    <row r="273" spans="1:13" x14ac:dyDescent="0.25">
      <c r="A273" s="70"/>
      <c r="B273" s="70"/>
      <c r="C273" s="70"/>
      <c r="D273" s="70"/>
      <c r="E273" s="70"/>
      <c r="F273" s="70"/>
      <c r="G273" s="70"/>
      <c r="H273" s="70"/>
      <c r="I273" s="70"/>
      <c r="J273" s="70"/>
      <c r="K273" s="70"/>
      <c r="L273" s="70"/>
      <c r="M273" s="70"/>
    </row>
    <row r="274" spans="1:13" x14ac:dyDescent="0.25">
      <c r="A274" s="70"/>
      <c r="B274" s="70"/>
      <c r="C274" s="70"/>
      <c r="D274" s="70"/>
      <c r="E274" s="70"/>
      <c r="F274" s="70"/>
      <c r="G274" s="70"/>
      <c r="H274" s="70"/>
      <c r="I274" s="70"/>
      <c r="J274" s="70"/>
      <c r="K274" s="70"/>
      <c r="L274" s="70"/>
      <c r="M274" s="70"/>
    </row>
    <row r="275" spans="1:13" x14ac:dyDescent="0.25">
      <c r="A275" s="70"/>
      <c r="B275" s="70"/>
      <c r="C275" s="70"/>
      <c r="D275" s="70"/>
      <c r="E275" s="70"/>
      <c r="F275" s="70"/>
      <c r="G275" s="70"/>
      <c r="H275" s="70"/>
      <c r="I275" s="70"/>
      <c r="J275" s="70"/>
      <c r="K275" s="70"/>
      <c r="L275" s="70"/>
      <c r="M275" s="70"/>
    </row>
    <row r="276" spans="1:13" x14ac:dyDescent="0.25">
      <c r="A276" s="70"/>
      <c r="B276" s="70"/>
      <c r="C276" s="70"/>
      <c r="D276" s="70"/>
      <c r="E276" s="70"/>
      <c r="F276" s="70"/>
      <c r="G276" s="70"/>
      <c r="H276" s="70"/>
      <c r="I276" s="70"/>
      <c r="J276" s="70"/>
      <c r="K276" s="70"/>
      <c r="L276" s="70"/>
      <c r="M276" s="70"/>
    </row>
    <row r="277" spans="1:13" x14ac:dyDescent="0.25">
      <c r="A277" s="70"/>
      <c r="B277" s="70"/>
      <c r="C277" s="70"/>
      <c r="D277" s="70"/>
      <c r="E277" s="70"/>
      <c r="F277" s="70"/>
      <c r="G277" s="70"/>
      <c r="H277" s="70"/>
      <c r="I277" s="70"/>
      <c r="J277" s="70"/>
      <c r="K277" s="70"/>
      <c r="L277" s="70"/>
      <c r="M277" s="70"/>
    </row>
    <row r="278" spans="1:13" x14ac:dyDescent="0.25">
      <c r="A278" s="70"/>
      <c r="B278" s="70"/>
      <c r="C278" s="70"/>
      <c r="D278" s="70"/>
      <c r="E278" s="70"/>
      <c r="F278" s="70"/>
      <c r="G278" s="70"/>
      <c r="H278" s="70"/>
      <c r="I278" s="70"/>
      <c r="J278" s="70"/>
      <c r="K278" s="70"/>
      <c r="L278" s="70"/>
      <c r="M278" s="70"/>
    </row>
    <row r="279" spans="1:13" x14ac:dyDescent="0.25">
      <c r="A279" s="70"/>
      <c r="B279" s="70"/>
      <c r="C279" s="70"/>
      <c r="D279" s="70"/>
      <c r="E279" s="70"/>
      <c r="F279" s="70"/>
      <c r="G279" s="70"/>
      <c r="H279" s="70"/>
      <c r="I279" s="70"/>
      <c r="J279" s="70"/>
      <c r="K279" s="70"/>
      <c r="L279" s="70"/>
      <c r="M279" s="70"/>
    </row>
    <row r="280" spans="1:13" x14ac:dyDescent="0.25">
      <c r="A280" s="70"/>
      <c r="B280" s="70"/>
      <c r="C280" s="70"/>
      <c r="D280" s="70"/>
      <c r="E280" s="70"/>
      <c r="F280" s="70"/>
      <c r="G280" s="70"/>
      <c r="H280" s="70"/>
      <c r="I280" s="70"/>
      <c r="J280" s="70"/>
      <c r="K280" s="70"/>
      <c r="L280" s="70"/>
      <c r="M280" s="70"/>
    </row>
    <row r="281" spans="1:13" x14ac:dyDescent="0.25">
      <c r="A281" s="70"/>
      <c r="B281" s="70"/>
      <c r="C281" s="70"/>
      <c r="D281" s="70"/>
      <c r="E281" s="70"/>
      <c r="F281" s="70"/>
      <c r="G281" s="70"/>
      <c r="H281" s="70"/>
      <c r="I281" s="70"/>
      <c r="J281" s="70"/>
      <c r="K281" s="70"/>
      <c r="L281" s="70"/>
      <c r="M281" s="70"/>
    </row>
    <row r="282" spans="1:13" x14ac:dyDescent="0.25">
      <c r="A282" s="70"/>
      <c r="B282" s="70"/>
      <c r="C282" s="70"/>
      <c r="D282" s="70"/>
      <c r="E282" s="70"/>
      <c r="F282" s="70"/>
      <c r="G282" s="70"/>
      <c r="H282" s="70"/>
      <c r="I282" s="70"/>
      <c r="J282" s="70"/>
      <c r="K282" s="70"/>
      <c r="L282" s="70"/>
      <c r="M282" s="70"/>
    </row>
    <row r="283" spans="1:13" x14ac:dyDescent="0.25">
      <c r="A283" s="70"/>
      <c r="B283" s="70"/>
      <c r="C283" s="70"/>
      <c r="D283" s="70"/>
      <c r="E283" s="70"/>
      <c r="F283" s="70"/>
      <c r="G283" s="70"/>
      <c r="H283" s="70"/>
      <c r="I283" s="70"/>
      <c r="J283" s="70"/>
      <c r="K283" s="70"/>
      <c r="L283" s="70"/>
      <c r="M283" s="70"/>
    </row>
    <row r="284" spans="1:13" x14ac:dyDescent="0.25">
      <c r="A284" s="70"/>
      <c r="B284" s="70"/>
      <c r="C284" s="70"/>
      <c r="D284" s="70"/>
      <c r="E284" s="70"/>
      <c r="F284" s="70"/>
      <c r="G284" s="70"/>
      <c r="H284" s="70"/>
      <c r="I284" s="70"/>
      <c r="J284" s="70"/>
      <c r="K284" s="70"/>
      <c r="L284" s="70"/>
      <c r="M284" s="70"/>
    </row>
    <row r="285" spans="1:13" x14ac:dyDescent="0.25">
      <c r="A285" s="70"/>
      <c r="B285" s="70"/>
      <c r="C285" s="70"/>
      <c r="D285" s="70"/>
      <c r="E285" s="70"/>
      <c r="F285" s="70"/>
      <c r="G285" s="70"/>
      <c r="H285" s="70"/>
      <c r="I285" s="70"/>
      <c r="J285" s="70"/>
      <c r="K285" s="70"/>
      <c r="L285" s="70"/>
      <c r="M285" s="70"/>
    </row>
    <row r="286" spans="1:13" x14ac:dyDescent="0.25">
      <c r="A286" s="70"/>
      <c r="B286" s="70"/>
      <c r="C286" s="70"/>
      <c r="D286" s="70"/>
      <c r="E286" s="70"/>
      <c r="F286" s="70"/>
      <c r="G286" s="70"/>
      <c r="H286" s="70"/>
      <c r="I286" s="70"/>
      <c r="J286" s="70"/>
      <c r="K286" s="70"/>
      <c r="L286" s="70"/>
      <c r="M286" s="70"/>
    </row>
    <row r="287" spans="1:13" x14ac:dyDescent="0.25">
      <c r="A287" s="70"/>
      <c r="B287" s="70"/>
      <c r="C287" s="70"/>
      <c r="D287" s="70"/>
      <c r="E287" s="70"/>
      <c r="F287" s="70"/>
      <c r="G287" s="70"/>
      <c r="H287" s="70"/>
      <c r="I287" s="70"/>
      <c r="J287" s="70"/>
      <c r="K287" s="70"/>
      <c r="L287" s="70"/>
      <c r="M287" s="70"/>
    </row>
    <row r="288" spans="1:13" x14ac:dyDescent="0.25">
      <c r="A288" s="70"/>
      <c r="B288" s="70"/>
      <c r="C288" s="70"/>
      <c r="D288" s="70"/>
      <c r="E288" s="70"/>
      <c r="F288" s="70"/>
      <c r="G288" s="70"/>
      <c r="H288" s="70"/>
      <c r="I288" s="70"/>
      <c r="J288" s="70"/>
      <c r="K288" s="70"/>
      <c r="L288" s="70"/>
      <c r="M288" s="70"/>
    </row>
    <row r="289" spans="1:13" x14ac:dyDescent="0.25">
      <c r="A289" s="70"/>
      <c r="B289" s="70"/>
      <c r="C289" s="70"/>
      <c r="D289" s="70"/>
      <c r="E289" s="70"/>
      <c r="F289" s="70"/>
      <c r="G289" s="70"/>
      <c r="H289" s="70"/>
      <c r="I289" s="70"/>
      <c r="J289" s="70"/>
      <c r="K289" s="70"/>
      <c r="L289" s="70"/>
      <c r="M289" s="70"/>
    </row>
    <row r="290" spans="1:13" x14ac:dyDescent="0.25">
      <c r="A290" s="70"/>
      <c r="B290" s="70"/>
      <c r="C290" s="70"/>
      <c r="D290" s="70"/>
      <c r="E290" s="70"/>
      <c r="F290" s="70"/>
      <c r="G290" s="70"/>
      <c r="H290" s="70"/>
      <c r="I290" s="70"/>
      <c r="J290" s="70"/>
      <c r="K290" s="70"/>
      <c r="L290" s="70"/>
      <c r="M290" s="70"/>
    </row>
    <row r="291" spans="1:13" x14ac:dyDescent="0.25">
      <c r="A291" s="70"/>
      <c r="B291" s="70"/>
      <c r="C291" s="70"/>
      <c r="D291" s="70"/>
      <c r="E291" s="70"/>
      <c r="F291" s="70"/>
      <c r="G291" s="70"/>
      <c r="H291" s="70"/>
      <c r="I291" s="70"/>
      <c r="J291" s="70"/>
      <c r="K291" s="70"/>
      <c r="L291" s="70"/>
      <c r="M291" s="70"/>
    </row>
    <row r="292" spans="1:13" x14ac:dyDescent="0.25">
      <c r="A292" s="70"/>
      <c r="B292" s="70"/>
      <c r="C292" s="70"/>
      <c r="D292" s="70"/>
      <c r="E292" s="70"/>
      <c r="F292" s="70"/>
      <c r="G292" s="70"/>
      <c r="H292" s="70"/>
      <c r="I292" s="70"/>
      <c r="J292" s="70"/>
      <c r="K292" s="70"/>
      <c r="L292" s="70"/>
      <c r="M292" s="70"/>
    </row>
    <row r="293" spans="1:13" x14ac:dyDescent="0.25">
      <c r="A293" s="70"/>
      <c r="B293" s="70"/>
      <c r="C293" s="70"/>
      <c r="D293" s="70"/>
      <c r="E293" s="70"/>
      <c r="F293" s="70"/>
      <c r="G293" s="70"/>
      <c r="H293" s="70"/>
      <c r="I293" s="70"/>
      <c r="J293" s="70"/>
      <c r="K293" s="70"/>
      <c r="L293" s="70"/>
      <c r="M293" s="70"/>
    </row>
    <row r="294" spans="1:13" x14ac:dyDescent="0.25">
      <c r="A294" s="70"/>
      <c r="B294" s="70"/>
      <c r="C294" s="70"/>
      <c r="D294" s="70"/>
      <c r="E294" s="70"/>
      <c r="F294" s="70"/>
      <c r="G294" s="70"/>
      <c r="H294" s="70"/>
      <c r="I294" s="70"/>
      <c r="J294" s="70"/>
      <c r="K294" s="70"/>
      <c r="L294" s="70"/>
      <c r="M294" s="70"/>
    </row>
    <row r="295" spans="1:13" x14ac:dyDescent="0.25">
      <c r="A295" s="70"/>
      <c r="B295" s="70"/>
      <c r="C295" s="70"/>
      <c r="D295" s="70"/>
      <c r="E295" s="70"/>
      <c r="F295" s="70"/>
      <c r="G295" s="70"/>
      <c r="H295" s="70"/>
      <c r="I295" s="70"/>
      <c r="J295" s="70"/>
      <c r="K295" s="70"/>
      <c r="L295" s="70"/>
      <c r="M295" s="70"/>
    </row>
    <row r="296" spans="1:13" x14ac:dyDescent="0.25">
      <c r="A296" s="70"/>
      <c r="B296" s="70"/>
      <c r="C296" s="70"/>
      <c r="D296" s="70"/>
      <c r="E296" s="70"/>
      <c r="F296" s="70"/>
      <c r="G296" s="70"/>
      <c r="H296" s="70"/>
      <c r="I296" s="70"/>
      <c r="J296" s="70"/>
      <c r="K296" s="70"/>
      <c r="L296" s="70"/>
      <c r="M296" s="70"/>
    </row>
    <row r="297" spans="1:13" x14ac:dyDescent="0.25">
      <c r="A297" s="70"/>
      <c r="B297" s="70"/>
      <c r="C297" s="70"/>
      <c r="D297" s="70"/>
      <c r="E297" s="70"/>
      <c r="F297" s="70"/>
      <c r="G297" s="70"/>
      <c r="H297" s="70"/>
      <c r="I297" s="70"/>
      <c r="J297" s="70"/>
      <c r="K297" s="70"/>
      <c r="L297" s="70"/>
      <c r="M297" s="70"/>
    </row>
    <row r="298" spans="1:13" x14ac:dyDescent="0.25">
      <c r="A298" s="70"/>
      <c r="B298" s="70"/>
      <c r="C298" s="70"/>
      <c r="D298" s="70"/>
      <c r="E298" s="70"/>
      <c r="F298" s="70"/>
      <c r="G298" s="70"/>
      <c r="H298" s="70"/>
      <c r="I298" s="70"/>
      <c r="J298" s="70"/>
      <c r="K298" s="70"/>
      <c r="L298" s="70"/>
      <c r="M298" s="70"/>
    </row>
    <row r="299" spans="1:13" x14ac:dyDescent="0.25">
      <c r="A299" s="70"/>
      <c r="B299" s="70"/>
      <c r="C299" s="70"/>
      <c r="D299" s="70"/>
      <c r="E299" s="70"/>
      <c r="F299" s="70"/>
      <c r="G299" s="70"/>
      <c r="H299" s="70"/>
      <c r="I299" s="70"/>
      <c r="J299" s="70"/>
      <c r="K299" s="70"/>
      <c r="L299" s="70"/>
      <c r="M299" s="70"/>
    </row>
    <row r="300" spans="1:13" x14ac:dyDescent="0.25">
      <c r="A300" s="70"/>
      <c r="B300" s="70"/>
      <c r="C300" s="70"/>
      <c r="D300" s="70"/>
      <c r="E300" s="70"/>
      <c r="F300" s="70"/>
      <c r="G300" s="70"/>
      <c r="H300" s="70"/>
      <c r="I300" s="70"/>
      <c r="J300" s="70"/>
      <c r="K300" s="70"/>
      <c r="L300" s="70"/>
      <c r="M300" s="70"/>
    </row>
    <row r="301" spans="1:13" x14ac:dyDescent="0.25">
      <c r="A301" s="70"/>
      <c r="B301" s="70"/>
      <c r="C301" s="70"/>
      <c r="D301" s="70"/>
      <c r="E301" s="70"/>
      <c r="F301" s="70"/>
      <c r="G301" s="70"/>
      <c r="H301" s="70"/>
      <c r="I301" s="70"/>
      <c r="J301" s="70"/>
      <c r="K301" s="70"/>
      <c r="L301" s="70"/>
      <c r="M301" s="70"/>
    </row>
    <row r="302" spans="1:13" x14ac:dyDescent="0.25">
      <c r="A302" s="70"/>
      <c r="B302" s="70"/>
      <c r="C302" s="70"/>
      <c r="D302" s="70"/>
      <c r="E302" s="70"/>
      <c r="F302" s="70"/>
      <c r="G302" s="70"/>
      <c r="H302" s="70"/>
      <c r="I302" s="70"/>
      <c r="J302" s="70"/>
      <c r="K302" s="70"/>
      <c r="L302" s="70"/>
      <c r="M302" s="70"/>
    </row>
    <row r="303" spans="1:13" x14ac:dyDescent="0.25">
      <c r="A303" s="70"/>
      <c r="B303" s="70"/>
      <c r="C303" s="70"/>
      <c r="D303" s="70"/>
      <c r="E303" s="70"/>
      <c r="F303" s="70"/>
      <c r="G303" s="70"/>
      <c r="H303" s="70"/>
      <c r="I303" s="70"/>
      <c r="J303" s="70"/>
      <c r="K303" s="70"/>
      <c r="L303" s="70"/>
      <c r="M303" s="70"/>
    </row>
    <row r="304" spans="1:13" x14ac:dyDescent="0.25">
      <c r="A304" s="70"/>
      <c r="B304" s="70"/>
      <c r="C304" s="70"/>
      <c r="D304" s="70"/>
      <c r="E304" s="70"/>
      <c r="F304" s="70"/>
      <c r="G304" s="70"/>
      <c r="H304" s="70"/>
      <c r="I304" s="70"/>
      <c r="J304" s="70"/>
      <c r="K304" s="70"/>
      <c r="L304" s="70"/>
      <c r="M304" s="70"/>
    </row>
    <row r="305" spans="1:13" x14ac:dyDescent="0.25">
      <c r="A305" s="70"/>
      <c r="B305" s="70"/>
      <c r="C305" s="70"/>
      <c r="D305" s="70"/>
      <c r="E305" s="70"/>
      <c r="F305" s="70"/>
      <c r="G305" s="70"/>
      <c r="H305" s="70"/>
      <c r="I305" s="70"/>
      <c r="J305" s="70"/>
      <c r="K305" s="70"/>
      <c r="L305" s="70"/>
      <c r="M305" s="70"/>
    </row>
    <row r="306" spans="1:13" x14ac:dyDescent="0.25">
      <c r="A306" s="70"/>
      <c r="B306" s="70"/>
      <c r="C306" s="70"/>
      <c r="D306" s="70"/>
      <c r="E306" s="70"/>
      <c r="F306" s="70"/>
      <c r="G306" s="70"/>
      <c r="H306" s="70"/>
      <c r="I306" s="70"/>
      <c r="J306" s="70"/>
      <c r="K306" s="70"/>
      <c r="L306" s="70"/>
      <c r="M306" s="70"/>
    </row>
    <row r="307" spans="1:13" x14ac:dyDescent="0.25">
      <c r="A307" s="70"/>
      <c r="B307" s="70"/>
      <c r="C307" s="70"/>
      <c r="D307" s="70"/>
      <c r="E307" s="70"/>
      <c r="F307" s="70"/>
      <c r="G307" s="70"/>
      <c r="H307" s="70"/>
      <c r="I307" s="70"/>
      <c r="J307" s="70"/>
      <c r="K307" s="70"/>
      <c r="L307" s="70"/>
      <c r="M307" s="70"/>
    </row>
    <row r="308" spans="1:13" x14ac:dyDescent="0.25">
      <c r="A308" s="70"/>
      <c r="B308" s="70"/>
      <c r="C308" s="70"/>
      <c r="D308" s="70"/>
      <c r="E308" s="70"/>
      <c r="F308" s="70"/>
      <c r="G308" s="70"/>
      <c r="H308" s="70"/>
      <c r="I308" s="70"/>
      <c r="J308" s="70"/>
      <c r="K308" s="70"/>
      <c r="L308" s="70"/>
      <c r="M308" s="70"/>
    </row>
    <row r="309" spans="1:13" x14ac:dyDescent="0.25">
      <c r="A309" s="70"/>
      <c r="B309" s="70"/>
      <c r="C309" s="70"/>
      <c r="D309" s="70"/>
      <c r="E309" s="70"/>
      <c r="F309" s="70"/>
      <c r="G309" s="70"/>
      <c r="H309" s="70"/>
      <c r="I309" s="70"/>
      <c r="J309" s="70"/>
      <c r="K309" s="70"/>
      <c r="L309" s="70"/>
      <c r="M309" s="70"/>
    </row>
    <row r="310" spans="1:13" x14ac:dyDescent="0.25">
      <c r="A310" s="70"/>
      <c r="B310" s="70"/>
      <c r="C310" s="70"/>
      <c r="D310" s="70"/>
      <c r="E310" s="70"/>
      <c r="F310" s="70"/>
      <c r="G310" s="70"/>
      <c r="H310" s="70"/>
      <c r="I310" s="70"/>
      <c r="J310" s="70"/>
      <c r="K310" s="70"/>
      <c r="L310" s="70"/>
      <c r="M310" s="70"/>
    </row>
    <row r="311" spans="1:13" x14ac:dyDescent="0.25">
      <c r="A311" s="70"/>
      <c r="B311" s="70"/>
      <c r="C311" s="70"/>
      <c r="D311" s="70"/>
      <c r="E311" s="70"/>
      <c r="F311" s="70"/>
      <c r="G311" s="70"/>
      <c r="H311" s="70"/>
      <c r="I311" s="70"/>
      <c r="J311" s="70"/>
      <c r="K311" s="70"/>
      <c r="L311" s="70"/>
      <c r="M311" s="70"/>
    </row>
    <row r="312" spans="1:13" x14ac:dyDescent="0.25">
      <c r="A312" s="70"/>
      <c r="B312" s="70"/>
      <c r="C312" s="70"/>
      <c r="D312" s="70"/>
      <c r="E312" s="70"/>
      <c r="F312" s="70"/>
      <c r="G312" s="70"/>
      <c r="H312" s="70"/>
      <c r="I312" s="70"/>
      <c r="J312" s="70"/>
      <c r="K312" s="70"/>
      <c r="L312" s="70"/>
      <c r="M312" s="70"/>
    </row>
    <row r="313" spans="1:13" x14ac:dyDescent="0.25">
      <c r="A313" s="70"/>
      <c r="B313" s="70"/>
      <c r="C313" s="70"/>
      <c r="D313" s="70"/>
      <c r="E313" s="70"/>
      <c r="F313" s="70"/>
      <c r="G313" s="70"/>
      <c r="H313" s="70"/>
      <c r="I313" s="70"/>
      <c r="J313" s="70"/>
      <c r="K313" s="70"/>
      <c r="L313" s="70"/>
      <c r="M313" s="70"/>
    </row>
    <row r="314" spans="1:13" x14ac:dyDescent="0.25">
      <c r="A314" s="70"/>
      <c r="B314" s="70"/>
      <c r="C314" s="70"/>
      <c r="D314" s="70"/>
      <c r="E314" s="70"/>
      <c r="F314" s="70"/>
      <c r="G314" s="70"/>
      <c r="H314" s="70"/>
      <c r="I314" s="70"/>
      <c r="J314" s="70"/>
      <c r="K314" s="70"/>
      <c r="L314" s="70"/>
      <c r="M314" s="70"/>
    </row>
    <row r="315" spans="1:13" x14ac:dyDescent="0.25">
      <c r="A315" s="70"/>
      <c r="B315" s="70"/>
      <c r="C315" s="70"/>
      <c r="D315" s="70"/>
      <c r="E315" s="70"/>
      <c r="F315" s="70"/>
      <c r="G315" s="70"/>
      <c r="H315" s="70"/>
      <c r="I315" s="70"/>
      <c r="J315" s="70"/>
      <c r="K315" s="70"/>
      <c r="L315" s="70"/>
      <c r="M315" s="70"/>
    </row>
    <row r="316" spans="1:13" x14ac:dyDescent="0.25">
      <c r="A316" s="70"/>
      <c r="B316" s="70"/>
      <c r="C316" s="70"/>
      <c r="D316" s="70"/>
      <c r="E316" s="70"/>
      <c r="F316" s="70"/>
      <c r="G316" s="70"/>
      <c r="H316" s="70"/>
      <c r="I316" s="70"/>
      <c r="J316" s="70"/>
      <c r="K316" s="70"/>
      <c r="L316" s="70"/>
      <c r="M316" s="70"/>
    </row>
    <row r="317" spans="1:13" x14ac:dyDescent="0.25">
      <c r="A317" s="70"/>
      <c r="B317" s="70"/>
      <c r="C317" s="70"/>
      <c r="D317" s="70"/>
      <c r="E317" s="70"/>
      <c r="F317" s="70"/>
      <c r="G317" s="70"/>
      <c r="H317" s="70"/>
      <c r="I317" s="70"/>
      <c r="J317" s="70"/>
      <c r="K317" s="70"/>
      <c r="L317" s="70"/>
      <c r="M317" s="70"/>
    </row>
    <row r="318" spans="1:13" x14ac:dyDescent="0.25">
      <c r="A318" s="70"/>
      <c r="B318" s="70"/>
      <c r="C318" s="70"/>
      <c r="D318" s="70"/>
      <c r="E318" s="70"/>
      <c r="F318" s="70"/>
      <c r="G318" s="70"/>
      <c r="H318" s="70"/>
      <c r="I318" s="70"/>
      <c r="J318" s="70"/>
      <c r="K318" s="70"/>
      <c r="L318" s="70"/>
      <c r="M318" s="70"/>
    </row>
    <row r="319" spans="1:13" x14ac:dyDescent="0.25">
      <c r="A319" s="70"/>
      <c r="B319" s="70"/>
      <c r="C319" s="70"/>
      <c r="D319" s="70"/>
      <c r="E319" s="70"/>
      <c r="F319" s="70"/>
      <c r="G319" s="70"/>
      <c r="H319" s="70"/>
      <c r="I319" s="70"/>
      <c r="J319" s="70"/>
      <c r="K319" s="70"/>
      <c r="L319" s="70"/>
      <c r="M319" s="70"/>
    </row>
    <row r="320" spans="1:13" x14ac:dyDescent="0.25">
      <c r="A320" s="70"/>
      <c r="B320" s="70"/>
      <c r="C320" s="70"/>
      <c r="D320" s="70"/>
      <c r="E320" s="70"/>
      <c r="F320" s="70"/>
      <c r="G320" s="70"/>
      <c r="H320" s="70"/>
      <c r="I320" s="70"/>
      <c r="J320" s="70"/>
      <c r="K320" s="70"/>
      <c r="L320" s="70"/>
      <c r="M320" s="70"/>
    </row>
    <row r="321" spans="1:13" x14ac:dyDescent="0.25">
      <c r="A321" s="70"/>
      <c r="B321" s="70"/>
      <c r="C321" s="70"/>
      <c r="D321" s="70"/>
      <c r="E321" s="70"/>
      <c r="F321" s="70"/>
      <c r="G321" s="70"/>
      <c r="H321" s="70"/>
      <c r="I321" s="70"/>
      <c r="J321" s="70"/>
      <c r="K321" s="70"/>
      <c r="L321" s="70"/>
      <c r="M321" s="70"/>
    </row>
    <row r="322" spans="1:13" x14ac:dyDescent="0.25">
      <c r="A322" s="70"/>
      <c r="B322" s="70"/>
      <c r="C322" s="70"/>
      <c r="D322" s="70"/>
      <c r="E322" s="70"/>
      <c r="F322" s="70"/>
      <c r="G322" s="70"/>
      <c r="H322" s="70"/>
      <c r="I322" s="70"/>
      <c r="J322" s="70"/>
      <c r="K322" s="70"/>
      <c r="L322" s="70"/>
      <c r="M322" s="70"/>
    </row>
    <row r="323" spans="1:13" x14ac:dyDescent="0.25">
      <c r="A323" s="70"/>
      <c r="B323" s="70"/>
      <c r="C323" s="70"/>
      <c r="D323" s="70"/>
      <c r="E323" s="70"/>
      <c r="F323" s="70"/>
      <c r="G323" s="70"/>
      <c r="H323" s="70"/>
      <c r="I323" s="70"/>
      <c r="J323" s="70"/>
      <c r="K323" s="70"/>
      <c r="L323" s="70"/>
      <c r="M323" s="70"/>
    </row>
    <row r="324" spans="1:13" x14ac:dyDescent="0.25">
      <c r="A324" s="70"/>
      <c r="B324" s="70"/>
      <c r="C324" s="70"/>
      <c r="D324" s="70"/>
      <c r="E324" s="70"/>
      <c r="F324" s="70"/>
      <c r="G324" s="70"/>
      <c r="H324" s="70"/>
      <c r="I324" s="70"/>
      <c r="J324" s="70"/>
      <c r="K324" s="70"/>
      <c r="L324" s="70"/>
      <c r="M324" s="70"/>
    </row>
    <row r="325" spans="1:13" x14ac:dyDescent="0.25">
      <c r="A325" s="70"/>
      <c r="B325" s="70"/>
      <c r="C325" s="70"/>
      <c r="D325" s="70"/>
      <c r="E325" s="70"/>
      <c r="F325" s="70"/>
      <c r="G325" s="70"/>
      <c r="H325" s="70"/>
      <c r="I325" s="70"/>
      <c r="J325" s="70"/>
      <c r="K325" s="70"/>
      <c r="L325" s="70"/>
      <c r="M325" s="70"/>
    </row>
    <row r="326" spans="1:13" x14ac:dyDescent="0.25">
      <c r="A326" s="70"/>
      <c r="B326" s="70"/>
      <c r="C326" s="70"/>
      <c r="D326" s="70"/>
      <c r="E326" s="70"/>
      <c r="F326" s="70"/>
      <c r="G326" s="70"/>
      <c r="H326" s="70"/>
      <c r="I326" s="70"/>
      <c r="J326" s="70"/>
      <c r="K326" s="70"/>
      <c r="L326" s="70"/>
      <c r="M326" s="70"/>
    </row>
    <row r="327" spans="1:13" x14ac:dyDescent="0.25">
      <c r="A327" s="70"/>
      <c r="B327" s="70"/>
      <c r="C327" s="70"/>
      <c r="D327" s="70"/>
      <c r="E327" s="70"/>
      <c r="F327" s="70"/>
      <c r="G327" s="70"/>
      <c r="H327" s="70"/>
      <c r="I327" s="70"/>
      <c r="J327" s="70"/>
      <c r="K327" s="70"/>
      <c r="L327" s="70"/>
      <c r="M327" s="70"/>
    </row>
    <row r="328" spans="1:13" x14ac:dyDescent="0.25">
      <c r="A328" s="70"/>
      <c r="B328" s="70"/>
      <c r="C328" s="70"/>
      <c r="D328" s="70"/>
      <c r="E328" s="70"/>
      <c r="F328" s="70"/>
      <c r="G328" s="70"/>
      <c r="H328" s="70"/>
      <c r="I328" s="70"/>
      <c r="J328" s="70"/>
      <c r="K328" s="70"/>
      <c r="L328" s="70"/>
      <c r="M328" s="70"/>
    </row>
    <row r="329" spans="1:13" x14ac:dyDescent="0.25">
      <c r="A329" s="70"/>
      <c r="B329" s="70"/>
      <c r="C329" s="70"/>
      <c r="D329" s="70"/>
      <c r="E329" s="70"/>
      <c r="F329" s="70"/>
      <c r="G329" s="70"/>
      <c r="H329" s="70"/>
      <c r="I329" s="70"/>
      <c r="J329" s="70"/>
      <c r="K329" s="70"/>
      <c r="L329" s="70"/>
      <c r="M329" s="70"/>
    </row>
    <row r="330" spans="1:13" x14ac:dyDescent="0.25">
      <c r="A330" s="70"/>
      <c r="B330" s="70"/>
      <c r="C330" s="70"/>
      <c r="D330" s="70"/>
      <c r="E330" s="70"/>
      <c r="F330" s="70"/>
      <c r="G330" s="70"/>
      <c r="H330" s="70"/>
      <c r="I330" s="70"/>
      <c r="J330" s="70"/>
      <c r="K330" s="70"/>
      <c r="L330" s="70"/>
      <c r="M330" s="70"/>
    </row>
    <row r="331" spans="1:13" x14ac:dyDescent="0.25">
      <c r="A331" s="70"/>
      <c r="B331" s="70"/>
      <c r="C331" s="70"/>
      <c r="D331" s="70"/>
      <c r="E331" s="70"/>
      <c r="F331" s="70"/>
      <c r="G331" s="70"/>
      <c r="H331" s="70"/>
      <c r="I331" s="70"/>
      <c r="J331" s="70"/>
      <c r="K331" s="70"/>
      <c r="L331" s="70"/>
      <c r="M331" s="70"/>
    </row>
    <row r="332" spans="1:13" x14ac:dyDescent="0.25">
      <c r="A332" s="70"/>
      <c r="B332" s="70"/>
      <c r="C332" s="70"/>
      <c r="D332" s="70"/>
      <c r="E332" s="70"/>
      <c r="F332" s="70"/>
      <c r="G332" s="70"/>
      <c r="H332" s="70"/>
      <c r="I332" s="70"/>
      <c r="J332" s="70"/>
      <c r="K332" s="70"/>
      <c r="L332" s="70"/>
      <c r="M332" s="70"/>
    </row>
    <row r="333" spans="1:13" x14ac:dyDescent="0.25">
      <c r="A333" s="70"/>
      <c r="B333" s="70"/>
      <c r="C333" s="70"/>
      <c r="D333" s="70"/>
      <c r="E333" s="70"/>
      <c r="F333" s="70"/>
      <c r="G333" s="70"/>
      <c r="H333" s="70"/>
      <c r="I333" s="70"/>
      <c r="J333" s="70"/>
      <c r="K333" s="70"/>
      <c r="L333" s="70"/>
      <c r="M333" s="70"/>
    </row>
    <row r="334" spans="1:13" x14ac:dyDescent="0.25">
      <c r="A334" s="70"/>
      <c r="B334" s="70"/>
      <c r="C334" s="70"/>
      <c r="D334" s="70"/>
      <c r="E334" s="70"/>
      <c r="F334" s="70"/>
      <c r="G334" s="70"/>
      <c r="H334" s="70"/>
      <c r="I334" s="70"/>
      <c r="J334" s="70"/>
      <c r="K334" s="70"/>
      <c r="L334" s="70"/>
      <c r="M334" s="70"/>
    </row>
    <row r="335" spans="1:13" x14ac:dyDescent="0.25">
      <c r="A335" s="70"/>
      <c r="B335" s="70"/>
      <c r="C335" s="70"/>
      <c r="D335" s="70"/>
      <c r="E335" s="70"/>
      <c r="F335" s="70"/>
      <c r="G335" s="70"/>
      <c r="H335" s="70"/>
      <c r="I335" s="70"/>
      <c r="J335" s="70"/>
      <c r="K335" s="70"/>
      <c r="L335" s="70"/>
      <c r="M335" s="70"/>
    </row>
    <row r="336" spans="1:13" x14ac:dyDescent="0.25">
      <c r="A336" s="70"/>
      <c r="B336" s="70"/>
      <c r="C336" s="70"/>
      <c r="D336" s="70"/>
      <c r="E336" s="70"/>
      <c r="F336" s="70"/>
      <c r="G336" s="70"/>
      <c r="H336" s="70"/>
      <c r="I336" s="70"/>
      <c r="J336" s="70"/>
      <c r="K336" s="70"/>
      <c r="L336" s="70"/>
      <c r="M336" s="70"/>
    </row>
    <row r="337" spans="1:13" x14ac:dyDescent="0.25">
      <c r="A337" s="70"/>
      <c r="B337" s="70"/>
      <c r="C337" s="70"/>
      <c r="D337" s="70"/>
      <c r="E337" s="70"/>
      <c r="F337" s="70"/>
      <c r="G337" s="70"/>
      <c r="H337" s="70"/>
      <c r="I337" s="70"/>
      <c r="J337" s="70"/>
      <c r="K337" s="70"/>
      <c r="L337" s="70"/>
      <c r="M337" s="70"/>
    </row>
    <row r="338" spans="1:13" x14ac:dyDescent="0.25">
      <c r="A338" s="70"/>
      <c r="B338" s="70"/>
      <c r="C338" s="70"/>
      <c r="D338" s="70"/>
      <c r="E338" s="70"/>
      <c r="F338" s="70"/>
      <c r="G338" s="70"/>
      <c r="H338" s="70"/>
      <c r="I338" s="70"/>
      <c r="J338" s="70"/>
      <c r="K338" s="70"/>
      <c r="L338" s="70"/>
      <c r="M338" s="70"/>
    </row>
    <row r="339" spans="1:13" x14ac:dyDescent="0.25">
      <c r="A339" s="70"/>
      <c r="B339" s="70"/>
      <c r="C339" s="70"/>
      <c r="D339" s="70"/>
      <c r="E339" s="70"/>
      <c r="F339" s="70"/>
      <c r="G339" s="70"/>
      <c r="H339" s="70"/>
      <c r="I339" s="70"/>
      <c r="J339" s="70"/>
      <c r="K339" s="70"/>
      <c r="L339" s="70"/>
      <c r="M339" s="70"/>
    </row>
    <row r="340" spans="1:13" x14ac:dyDescent="0.25">
      <c r="A340" s="70"/>
      <c r="B340" s="70"/>
      <c r="C340" s="70"/>
      <c r="D340" s="70"/>
      <c r="E340" s="70"/>
      <c r="F340" s="70"/>
      <c r="G340" s="70"/>
      <c r="H340" s="70"/>
      <c r="I340" s="70"/>
      <c r="J340" s="70"/>
      <c r="K340" s="70"/>
      <c r="L340" s="70"/>
      <c r="M340" s="70"/>
    </row>
    <row r="341" spans="1:13" x14ac:dyDescent="0.25">
      <c r="A341" s="70"/>
      <c r="B341" s="70"/>
      <c r="C341" s="70"/>
      <c r="D341" s="70"/>
      <c r="E341" s="70"/>
      <c r="F341" s="70"/>
      <c r="G341" s="70"/>
      <c r="H341" s="70"/>
      <c r="I341" s="70"/>
      <c r="J341" s="70"/>
      <c r="K341" s="70"/>
      <c r="L341" s="70"/>
      <c r="M341" s="70"/>
    </row>
    <row r="342" spans="1:13" x14ac:dyDescent="0.25">
      <c r="A342" s="70"/>
      <c r="B342" s="70"/>
      <c r="C342" s="70"/>
      <c r="D342" s="70"/>
      <c r="E342" s="70"/>
      <c r="F342" s="70"/>
      <c r="G342" s="70"/>
      <c r="H342" s="70"/>
      <c r="I342" s="70"/>
      <c r="J342" s="70"/>
      <c r="K342" s="70"/>
      <c r="L342" s="70"/>
      <c r="M342" s="70"/>
    </row>
    <row r="343" spans="1:13" x14ac:dyDescent="0.25">
      <c r="A343" s="70"/>
      <c r="B343" s="70"/>
      <c r="C343" s="70"/>
      <c r="D343" s="70"/>
      <c r="E343" s="70"/>
      <c r="F343" s="70"/>
      <c r="G343" s="70"/>
      <c r="H343" s="70"/>
      <c r="I343" s="70"/>
      <c r="J343" s="70"/>
      <c r="K343" s="70"/>
      <c r="L343" s="70"/>
      <c r="M343" s="70"/>
    </row>
    <row r="344" spans="1:13" x14ac:dyDescent="0.25">
      <c r="A344" s="70"/>
      <c r="B344" s="70"/>
      <c r="C344" s="70"/>
      <c r="D344" s="70"/>
      <c r="E344" s="70"/>
      <c r="F344" s="70"/>
      <c r="G344" s="70"/>
      <c r="H344" s="70"/>
      <c r="I344" s="70"/>
      <c r="J344" s="70"/>
      <c r="K344" s="70"/>
      <c r="L344" s="70"/>
      <c r="M344" s="70"/>
    </row>
    <row r="345" spans="1:13" x14ac:dyDescent="0.25">
      <c r="A345" s="70"/>
      <c r="B345" s="70"/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</row>
    <row r="346" spans="1:13" x14ac:dyDescent="0.25">
      <c r="A346" s="70"/>
      <c r="B346" s="70"/>
      <c r="C346" s="70"/>
      <c r="D346" s="70"/>
      <c r="E346" s="70"/>
      <c r="F346" s="70"/>
      <c r="G346" s="70"/>
      <c r="H346" s="70"/>
      <c r="I346" s="70"/>
      <c r="J346" s="70"/>
      <c r="K346" s="70"/>
      <c r="L346" s="70"/>
      <c r="M346" s="70"/>
    </row>
    <row r="347" spans="1:13" x14ac:dyDescent="0.25">
      <c r="A347" s="70"/>
      <c r="B347" s="70"/>
      <c r="C347" s="70"/>
      <c r="D347" s="70"/>
      <c r="E347" s="70"/>
      <c r="F347" s="70"/>
      <c r="G347" s="70"/>
      <c r="H347" s="70"/>
      <c r="I347" s="70"/>
      <c r="J347" s="70"/>
      <c r="K347" s="70"/>
      <c r="L347" s="70"/>
      <c r="M347" s="70"/>
    </row>
    <row r="348" spans="1:13" x14ac:dyDescent="0.25">
      <c r="A348" s="70"/>
      <c r="B348" s="70"/>
      <c r="C348" s="70"/>
      <c r="D348" s="70"/>
      <c r="E348" s="70"/>
      <c r="F348" s="70"/>
      <c r="G348" s="70"/>
      <c r="H348" s="70"/>
      <c r="I348" s="70"/>
      <c r="J348" s="70"/>
      <c r="K348" s="70"/>
      <c r="L348" s="70"/>
      <c r="M348" s="70"/>
    </row>
    <row r="349" spans="1:13" x14ac:dyDescent="0.25">
      <c r="A349" s="70"/>
      <c r="B349" s="70"/>
      <c r="C349" s="70"/>
      <c r="D349" s="70"/>
      <c r="E349" s="70"/>
      <c r="F349" s="70"/>
      <c r="G349" s="70"/>
      <c r="H349" s="70"/>
      <c r="I349" s="70"/>
      <c r="J349" s="70"/>
      <c r="K349" s="70"/>
      <c r="L349" s="70"/>
      <c r="M349" s="70"/>
    </row>
    <row r="350" spans="1:13" x14ac:dyDescent="0.25">
      <c r="A350" s="70"/>
      <c r="B350" s="70"/>
      <c r="C350" s="70"/>
      <c r="D350" s="70"/>
      <c r="E350" s="70"/>
      <c r="F350" s="70"/>
      <c r="G350" s="70"/>
      <c r="H350" s="70"/>
      <c r="I350" s="70"/>
      <c r="J350" s="70"/>
      <c r="K350" s="70"/>
      <c r="L350" s="70"/>
      <c r="M350" s="70"/>
    </row>
    <row r="351" spans="1:13" x14ac:dyDescent="0.25">
      <c r="A351" s="70"/>
      <c r="B351" s="70"/>
      <c r="C351" s="70"/>
      <c r="D351" s="70"/>
      <c r="E351" s="70"/>
      <c r="F351" s="70"/>
      <c r="G351" s="70"/>
      <c r="H351" s="70"/>
      <c r="I351" s="70"/>
      <c r="J351" s="70"/>
      <c r="K351" s="70"/>
      <c r="L351" s="70"/>
      <c r="M351" s="70"/>
    </row>
    <row r="352" spans="1:13" x14ac:dyDescent="0.25">
      <c r="A352" s="70"/>
      <c r="B352" s="70"/>
      <c r="C352" s="70"/>
      <c r="D352" s="70"/>
      <c r="E352" s="70"/>
      <c r="F352" s="70"/>
      <c r="G352" s="70"/>
      <c r="H352" s="70"/>
      <c r="I352" s="70"/>
      <c r="J352" s="70"/>
      <c r="K352" s="70"/>
      <c r="L352" s="70"/>
      <c r="M352" s="70"/>
    </row>
    <row r="353" spans="1:13" x14ac:dyDescent="0.25">
      <c r="A353" s="70"/>
      <c r="B353" s="70"/>
      <c r="C353" s="70"/>
      <c r="D353" s="70"/>
      <c r="E353" s="70"/>
      <c r="F353" s="70"/>
      <c r="G353" s="70"/>
      <c r="H353" s="70"/>
      <c r="I353" s="70"/>
      <c r="J353" s="70"/>
      <c r="K353" s="70"/>
      <c r="L353" s="70"/>
      <c r="M353" s="70"/>
    </row>
    <row r="354" spans="1:13" x14ac:dyDescent="0.25">
      <c r="A354" s="70"/>
      <c r="B354" s="70"/>
      <c r="C354" s="70"/>
      <c r="D354" s="70"/>
      <c r="E354" s="70"/>
      <c r="F354" s="70"/>
      <c r="G354" s="70"/>
      <c r="H354" s="70"/>
      <c r="I354" s="70"/>
      <c r="J354" s="70"/>
      <c r="K354" s="70"/>
      <c r="L354" s="70"/>
      <c r="M354" s="70"/>
    </row>
    <row r="355" spans="1:13" x14ac:dyDescent="0.25">
      <c r="A355" s="70"/>
      <c r="B355" s="70"/>
      <c r="C355" s="70"/>
      <c r="D355" s="70"/>
      <c r="E355" s="70"/>
      <c r="F355" s="70"/>
      <c r="G355" s="70"/>
      <c r="H355" s="70"/>
      <c r="I355" s="70"/>
      <c r="J355" s="70"/>
      <c r="K355" s="70"/>
      <c r="L355" s="70"/>
      <c r="M355" s="70"/>
    </row>
    <row r="356" spans="1:13" x14ac:dyDescent="0.25">
      <c r="A356" s="70"/>
      <c r="B356" s="70"/>
      <c r="C356" s="70"/>
      <c r="D356" s="70"/>
      <c r="E356" s="70"/>
      <c r="F356" s="70"/>
      <c r="G356" s="70"/>
      <c r="H356" s="70"/>
      <c r="I356" s="70"/>
      <c r="J356" s="70"/>
      <c r="K356" s="70"/>
      <c r="L356" s="70"/>
      <c r="M356" s="70"/>
    </row>
    <row r="357" spans="1:13" x14ac:dyDescent="0.25">
      <c r="A357" s="70"/>
      <c r="B357" s="70"/>
      <c r="C357" s="70"/>
      <c r="D357" s="70"/>
      <c r="E357" s="70"/>
      <c r="F357" s="70"/>
      <c r="G357" s="70"/>
      <c r="H357" s="70"/>
      <c r="I357" s="70"/>
      <c r="J357" s="70"/>
      <c r="K357" s="70"/>
      <c r="L357" s="70"/>
      <c r="M357" s="70"/>
    </row>
    <row r="358" spans="1:13" x14ac:dyDescent="0.25">
      <c r="A358" s="70"/>
      <c r="B358" s="70"/>
      <c r="C358" s="70"/>
      <c r="D358" s="70"/>
      <c r="E358" s="70"/>
      <c r="F358" s="70"/>
      <c r="G358" s="70"/>
      <c r="H358" s="70"/>
      <c r="I358" s="70"/>
      <c r="J358" s="70"/>
      <c r="K358" s="70"/>
      <c r="L358" s="70"/>
      <c r="M358" s="70"/>
    </row>
    <row r="359" spans="1:13" x14ac:dyDescent="0.25">
      <c r="A359" s="70"/>
      <c r="B359" s="70"/>
      <c r="C359" s="70"/>
      <c r="D359" s="70"/>
      <c r="E359" s="70"/>
      <c r="F359" s="70"/>
      <c r="G359" s="70"/>
      <c r="H359" s="70"/>
      <c r="I359" s="70"/>
      <c r="J359" s="70"/>
      <c r="K359" s="70"/>
      <c r="L359" s="70"/>
      <c r="M359" s="70"/>
    </row>
    <row r="360" spans="1:13" x14ac:dyDescent="0.25">
      <c r="A360" s="70"/>
      <c r="B360" s="70"/>
      <c r="C360" s="70"/>
      <c r="D360" s="70"/>
      <c r="E360" s="70"/>
      <c r="F360" s="70"/>
      <c r="G360" s="70"/>
      <c r="H360" s="70"/>
      <c r="I360" s="70"/>
      <c r="J360" s="70"/>
      <c r="K360" s="70"/>
      <c r="L360" s="70"/>
      <c r="M360" s="70"/>
    </row>
    <row r="361" spans="1:13" x14ac:dyDescent="0.25">
      <c r="A361" s="70"/>
      <c r="B361" s="70"/>
      <c r="C361" s="70"/>
      <c r="D361" s="70"/>
      <c r="E361" s="70"/>
      <c r="F361" s="70"/>
      <c r="G361" s="70"/>
      <c r="H361" s="70"/>
      <c r="I361" s="70"/>
      <c r="J361" s="70"/>
      <c r="K361" s="70"/>
      <c r="L361" s="70"/>
      <c r="M361" s="70"/>
    </row>
    <row r="362" spans="1:13" x14ac:dyDescent="0.25">
      <c r="A362" s="70"/>
      <c r="B362" s="70"/>
      <c r="C362" s="70"/>
      <c r="D362" s="70"/>
      <c r="E362" s="70"/>
      <c r="F362" s="70"/>
      <c r="G362" s="70"/>
      <c r="H362" s="70"/>
      <c r="I362" s="70"/>
      <c r="J362" s="70"/>
      <c r="K362" s="70"/>
      <c r="L362" s="70"/>
      <c r="M362" s="70"/>
    </row>
    <row r="363" spans="1:13" x14ac:dyDescent="0.25">
      <c r="A363" s="70"/>
      <c r="B363" s="70"/>
      <c r="C363" s="70"/>
      <c r="D363" s="70"/>
      <c r="E363" s="70"/>
      <c r="F363" s="70"/>
      <c r="G363" s="70"/>
      <c r="H363" s="70"/>
      <c r="I363" s="70"/>
      <c r="J363" s="70"/>
      <c r="K363" s="70"/>
      <c r="L363" s="70"/>
      <c r="M363" s="70"/>
    </row>
    <row r="364" spans="1:13" x14ac:dyDescent="0.25">
      <c r="A364" s="70"/>
      <c r="B364" s="70"/>
      <c r="C364" s="70"/>
      <c r="D364" s="70"/>
      <c r="E364" s="70"/>
      <c r="F364" s="70"/>
      <c r="G364" s="70"/>
      <c r="H364" s="70"/>
      <c r="I364" s="70"/>
      <c r="J364" s="70"/>
      <c r="K364" s="70"/>
      <c r="L364" s="70"/>
      <c r="M364" s="70"/>
    </row>
    <row r="365" spans="1:13" x14ac:dyDescent="0.25">
      <c r="A365" s="70"/>
      <c r="B365" s="70"/>
      <c r="C365" s="70"/>
      <c r="D365" s="70"/>
      <c r="E365" s="70"/>
      <c r="F365" s="70"/>
      <c r="G365" s="70"/>
      <c r="H365" s="70"/>
      <c r="I365" s="70"/>
      <c r="J365" s="70"/>
      <c r="K365" s="70"/>
      <c r="L365" s="70"/>
      <c r="M365" s="70"/>
    </row>
    <row r="366" spans="1:13" x14ac:dyDescent="0.25">
      <c r="A366" s="70"/>
      <c r="B366" s="70"/>
      <c r="C366" s="70"/>
      <c r="D366" s="70"/>
      <c r="E366" s="70"/>
      <c r="F366" s="70"/>
      <c r="G366" s="70"/>
      <c r="H366" s="70"/>
      <c r="I366" s="70"/>
      <c r="J366" s="70"/>
      <c r="K366" s="70"/>
      <c r="L366" s="70"/>
      <c r="M366" s="70"/>
    </row>
    <row r="367" spans="1:13" x14ac:dyDescent="0.25">
      <c r="A367" s="70"/>
      <c r="B367" s="70"/>
      <c r="C367" s="70"/>
      <c r="D367" s="70"/>
      <c r="E367" s="70"/>
      <c r="F367" s="70"/>
      <c r="G367" s="70"/>
      <c r="H367" s="70"/>
      <c r="I367" s="70"/>
      <c r="J367" s="70"/>
      <c r="K367" s="70"/>
      <c r="L367" s="70"/>
      <c r="M367" s="70"/>
    </row>
    <row r="368" spans="1:13" x14ac:dyDescent="0.25">
      <c r="A368" s="70"/>
      <c r="B368" s="70"/>
      <c r="C368" s="70"/>
      <c r="D368" s="70"/>
      <c r="E368" s="70"/>
      <c r="F368" s="70"/>
      <c r="G368" s="70"/>
      <c r="H368" s="70"/>
      <c r="I368" s="70"/>
      <c r="J368" s="70"/>
      <c r="K368" s="70"/>
      <c r="L368" s="70"/>
      <c r="M368" s="70"/>
    </row>
    <row r="369" spans="1:13" x14ac:dyDescent="0.25">
      <c r="A369" s="70"/>
      <c r="B369" s="70"/>
      <c r="C369" s="70"/>
      <c r="D369" s="70"/>
      <c r="E369" s="70"/>
      <c r="F369" s="70"/>
      <c r="G369" s="70"/>
      <c r="H369" s="70"/>
      <c r="I369" s="70"/>
      <c r="J369" s="70"/>
      <c r="K369" s="70"/>
      <c r="L369" s="70"/>
      <c r="M369" s="70"/>
    </row>
    <row r="370" spans="1:13" x14ac:dyDescent="0.25">
      <c r="A370" s="70"/>
      <c r="B370" s="70"/>
      <c r="C370" s="70"/>
      <c r="D370" s="70"/>
      <c r="E370" s="70"/>
      <c r="F370" s="70"/>
      <c r="G370" s="70"/>
      <c r="H370" s="70"/>
      <c r="I370" s="70"/>
      <c r="J370" s="70"/>
      <c r="K370" s="70"/>
      <c r="L370" s="70"/>
      <c r="M370" s="70"/>
    </row>
    <row r="371" spans="1:13" x14ac:dyDescent="0.25">
      <c r="A371" s="70"/>
      <c r="B371" s="70"/>
      <c r="C371" s="70"/>
      <c r="D371" s="70"/>
      <c r="E371" s="70"/>
      <c r="F371" s="70"/>
      <c r="G371" s="70"/>
      <c r="H371" s="70"/>
      <c r="I371" s="70"/>
      <c r="J371" s="70"/>
      <c r="K371" s="70"/>
      <c r="L371" s="70"/>
      <c r="M371" s="70"/>
    </row>
    <row r="372" spans="1:13" x14ac:dyDescent="0.25">
      <c r="A372" s="70"/>
      <c r="B372" s="70"/>
      <c r="C372" s="70"/>
      <c r="D372" s="70"/>
      <c r="E372" s="70"/>
      <c r="F372" s="70"/>
      <c r="G372" s="70"/>
      <c r="H372" s="70"/>
      <c r="I372" s="70"/>
      <c r="J372" s="70"/>
      <c r="K372" s="70"/>
      <c r="L372" s="70"/>
      <c r="M372" s="70"/>
    </row>
    <row r="373" spans="1:13" x14ac:dyDescent="0.25">
      <c r="A373" s="70"/>
      <c r="B373" s="70"/>
      <c r="C373" s="70"/>
      <c r="D373" s="70"/>
      <c r="E373" s="70"/>
      <c r="F373" s="70"/>
      <c r="G373" s="70"/>
      <c r="H373" s="70"/>
      <c r="I373" s="70"/>
      <c r="J373" s="70"/>
      <c r="K373" s="70"/>
      <c r="L373" s="70"/>
      <c r="M373" s="70"/>
    </row>
    <row r="374" spans="1:13" x14ac:dyDescent="0.25">
      <c r="A374" s="70"/>
      <c r="B374" s="70"/>
      <c r="C374" s="70"/>
      <c r="D374" s="70"/>
      <c r="E374" s="70"/>
      <c r="F374" s="70"/>
      <c r="G374" s="70"/>
      <c r="H374" s="70"/>
      <c r="I374" s="70"/>
      <c r="J374" s="70"/>
      <c r="K374" s="70"/>
      <c r="L374" s="70"/>
      <c r="M374" s="70"/>
    </row>
    <row r="375" spans="1:13" x14ac:dyDescent="0.25">
      <c r="A375" s="70"/>
      <c r="B375" s="70"/>
      <c r="C375" s="70"/>
      <c r="D375" s="70"/>
      <c r="E375" s="70"/>
      <c r="F375" s="70"/>
      <c r="G375" s="70"/>
      <c r="H375" s="70"/>
      <c r="I375" s="70"/>
      <c r="J375" s="70"/>
      <c r="K375" s="70"/>
      <c r="L375" s="70"/>
      <c r="M375" s="70"/>
    </row>
    <row r="376" spans="1:13" x14ac:dyDescent="0.25">
      <c r="A376" s="70"/>
      <c r="B376" s="70"/>
      <c r="C376" s="70"/>
      <c r="D376" s="70"/>
      <c r="E376" s="70"/>
      <c r="F376" s="70"/>
      <c r="G376" s="70"/>
      <c r="H376" s="70"/>
      <c r="I376" s="70"/>
      <c r="J376" s="70"/>
      <c r="K376" s="70"/>
      <c r="L376" s="70"/>
      <c r="M376" s="70"/>
    </row>
    <row r="377" spans="1:13" x14ac:dyDescent="0.25">
      <c r="A377" s="70"/>
      <c r="B377" s="70"/>
      <c r="C377" s="70"/>
      <c r="D377" s="70"/>
      <c r="E377" s="70"/>
      <c r="F377" s="70"/>
      <c r="G377" s="70"/>
      <c r="H377" s="70"/>
      <c r="I377" s="70"/>
      <c r="J377" s="70"/>
      <c r="K377" s="70"/>
      <c r="L377" s="70"/>
      <c r="M377" s="70"/>
    </row>
    <row r="378" spans="1:13" x14ac:dyDescent="0.25">
      <c r="A378" s="70"/>
      <c r="B378" s="70"/>
      <c r="C378" s="70"/>
      <c r="D378" s="70"/>
      <c r="E378" s="70"/>
      <c r="F378" s="70"/>
      <c r="G378" s="70"/>
      <c r="H378" s="70"/>
      <c r="I378" s="70"/>
      <c r="J378" s="70"/>
      <c r="K378" s="70"/>
      <c r="L378" s="70"/>
      <c r="M378" s="70"/>
    </row>
    <row r="379" spans="1:13" x14ac:dyDescent="0.25">
      <c r="A379" s="70"/>
      <c r="B379" s="70"/>
      <c r="C379" s="70"/>
      <c r="D379" s="70"/>
      <c r="E379" s="70"/>
      <c r="F379" s="70"/>
      <c r="G379" s="70"/>
      <c r="H379" s="70"/>
      <c r="I379" s="70"/>
      <c r="J379" s="70"/>
      <c r="K379" s="70"/>
      <c r="L379" s="70"/>
      <c r="M379" s="70"/>
    </row>
    <row r="380" spans="1:13" x14ac:dyDescent="0.25">
      <c r="A380" s="70"/>
      <c r="B380" s="70"/>
      <c r="C380" s="70"/>
      <c r="D380" s="70"/>
      <c r="E380" s="70"/>
      <c r="F380" s="70"/>
      <c r="G380" s="70"/>
      <c r="H380" s="70"/>
      <c r="I380" s="70"/>
      <c r="J380" s="70"/>
      <c r="K380" s="70"/>
      <c r="L380" s="70"/>
      <c r="M380" s="70"/>
    </row>
    <row r="381" spans="1:13" x14ac:dyDescent="0.25">
      <c r="A381" s="70"/>
      <c r="B381" s="70"/>
      <c r="C381" s="70"/>
      <c r="D381" s="70"/>
      <c r="E381" s="70"/>
      <c r="F381" s="70"/>
      <c r="G381" s="70"/>
      <c r="H381" s="70"/>
      <c r="I381" s="70"/>
      <c r="J381" s="70"/>
      <c r="K381" s="70"/>
      <c r="L381" s="70"/>
      <c r="M381" s="70"/>
    </row>
    <row r="382" spans="1:13" x14ac:dyDescent="0.25">
      <c r="A382" s="70"/>
      <c r="B382" s="70"/>
      <c r="C382" s="70"/>
      <c r="D382" s="70"/>
      <c r="E382" s="70"/>
      <c r="F382" s="70"/>
      <c r="G382" s="70"/>
      <c r="H382" s="70"/>
      <c r="I382" s="70"/>
      <c r="J382" s="70"/>
      <c r="K382" s="70"/>
      <c r="L382" s="70"/>
      <c r="M382" s="70"/>
    </row>
    <row r="383" spans="1:13" x14ac:dyDescent="0.25">
      <c r="A383" s="70"/>
      <c r="B383" s="70"/>
      <c r="C383" s="70"/>
      <c r="D383" s="70"/>
      <c r="E383" s="70"/>
      <c r="F383" s="70"/>
      <c r="G383" s="70"/>
      <c r="H383" s="70"/>
      <c r="I383" s="70"/>
      <c r="J383" s="70"/>
      <c r="K383" s="70"/>
      <c r="L383" s="70"/>
      <c r="M383" s="70"/>
    </row>
    <row r="384" spans="1:13" x14ac:dyDescent="0.25">
      <c r="A384" s="70"/>
      <c r="B384" s="70"/>
      <c r="C384" s="70"/>
      <c r="D384" s="70"/>
      <c r="E384" s="70"/>
      <c r="F384" s="70"/>
      <c r="G384" s="70"/>
      <c r="H384" s="70"/>
      <c r="I384" s="70"/>
      <c r="J384" s="70"/>
      <c r="K384" s="70"/>
      <c r="L384" s="70"/>
      <c r="M384" s="70"/>
    </row>
    <row r="385" spans="1:13" x14ac:dyDescent="0.25">
      <c r="A385" s="70"/>
      <c r="B385" s="70"/>
      <c r="C385" s="70"/>
      <c r="D385" s="70"/>
      <c r="E385" s="70"/>
      <c r="F385" s="70"/>
      <c r="G385" s="70"/>
      <c r="H385" s="70"/>
      <c r="I385" s="70"/>
      <c r="J385" s="70"/>
      <c r="K385" s="70"/>
      <c r="L385" s="70"/>
      <c r="M385" s="70"/>
    </row>
    <row r="386" spans="1:13" x14ac:dyDescent="0.25">
      <c r="A386" s="70"/>
      <c r="B386" s="70"/>
      <c r="C386" s="70"/>
      <c r="D386" s="70"/>
      <c r="E386" s="70"/>
      <c r="F386" s="70"/>
      <c r="G386" s="70"/>
      <c r="H386" s="70"/>
      <c r="I386" s="70"/>
      <c r="J386" s="70"/>
      <c r="K386" s="70"/>
      <c r="L386" s="70"/>
      <c r="M386" s="70"/>
    </row>
    <row r="387" spans="1:13" x14ac:dyDescent="0.25">
      <c r="A387" s="70"/>
      <c r="B387" s="70"/>
      <c r="C387" s="70"/>
      <c r="D387" s="70"/>
      <c r="E387" s="70"/>
      <c r="F387" s="70"/>
      <c r="G387" s="70"/>
      <c r="H387" s="70"/>
      <c r="I387" s="70"/>
      <c r="J387" s="70"/>
      <c r="K387" s="70"/>
      <c r="L387" s="70"/>
      <c r="M387" s="70"/>
    </row>
    <row r="388" spans="1:13" x14ac:dyDescent="0.25">
      <c r="A388" s="70"/>
      <c r="B388" s="70"/>
      <c r="C388" s="70"/>
      <c r="D388" s="70"/>
      <c r="E388" s="70"/>
      <c r="F388" s="70"/>
      <c r="G388" s="70"/>
      <c r="H388" s="70"/>
      <c r="I388" s="70"/>
      <c r="J388" s="70"/>
      <c r="K388" s="70"/>
      <c r="L388" s="70"/>
      <c r="M388" s="70"/>
    </row>
    <row r="389" spans="1:13" x14ac:dyDescent="0.25">
      <c r="A389" s="70"/>
      <c r="B389" s="70"/>
      <c r="C389" s="70"/>
      <c r="D389" s="70"/>
      <c r="E389" s="70"/>
      <c r="F389" s="70"/>
      <c r="G389" s="70"/>
      <c r="H389" s="70"/>
      <c r="I389" s="70"/>
      <c r="J389" s="70"/>
      <c r="K389" s="70"/>
      <c r="L389" s="70"/>
      <c r="M389" s="70"/>
    </row>
    <row r="390" spans="1:13" x14ac:dyDescent="0.25">
      <c r="A390" s="70"/>
      <c r="B390" s="70"/>
      <c r="C390" s="70"/>
      <c r="D390" s="70"/>
      <c r="E390" s="70"/>
      <c r="F390" s="70"/>
      <c r="G390" s="70"/>
      <c r="H390" s="70"/>
      <c r="I390" s="70"/>
      <c r="J390" s="70"/>
      <c r="K390" s="70"/>
      <c r="L390" s="70"/>
      <c r="M390" s="70"/>
    </row>
    <row r="391" spans="1:13" x14ac:dyDescent="0.25">
      <c r="A391" s="70"/>
      <c r="B391" s="70"/>
      <c r="C391" s="70"/>
      <c r="D391" s="70"/>
      <c r="E391" s="70"/>
      <c r="F391" s="70"/>
      <c r="G391" s="70"/>
      <c r="H391" s="70"/>
      <c r="I391" s="70"/>
      <c r="J391" s="70"/>
      <c r="K391" s="70"/>
      <c r="L391" s="70"/>
      <c r="M391" s="70"/>
    </row>
    <row r="392" spans="1:13" x14ac:dyDescent="0.25">
      <c r="A392" s="70"/>
      <c r="B392" s="70"/>
      <c r="C392" s="70"/>
      <c r="D392" s="70"/>
      <c r="E392" s="70"/>
      <c r="F392" s="70"/>
      <c r="G392" s="70"/>
      <c r="H392" s="70"/>
      <c r="I392" s="70"/>
      <c r="J392" s="70"/>
      <c r="K392" s="70"/>
      <c r="L392" s="70"/>
      <c r="M392" s="70"/>
    </row>
    <row r="393" spans="1:13" x14ac:dyDescent="0.25">
      <c r="A393" s="70"/>
      <c r="B393" s="70"/>
      <c r="C393" s="70"/>
      <c r="D393" s="70"/>
      <c r="E393" s="70"/>
      <c r="F393" s="70"/>
      <c r="G393" s="70"/>
      <c r="H393" s="70"/>
      <c r="I393" s="70"/>
      <c r="J393" s="70"/>
      <c r="K393" s="70"/>
      <c r="L393" s="70"/>
      <c r="M393" s="70"/>
    </row>
    <row r="394" spans="1:13" x14ac:dyDescent="0.25">
      <c r="A394" s="70"/>
      <c r="B394" s="70"/>
      <c r="C394" s="70"/>
      <c r="D394" s="70"/>
      <c r="E394" s="70"/>
      <c r="F394" s="70"/>
      <c r="G394" s="70"/>
      <c r="H394" s="70"/>
      <c r="I394" s="70"/>
      <c r="J394" s="70"/>
      <c r="K394" s="70"/>
      <c r="L394" s="70"/>
      <c r="M394" s="70"/>
    </row>
    <row r="395" spans="1:13" x14ac:dyDescent="0.25">
      <c r="A395" s="70"/>
      <c r="B395" s="70"/>
      <c r="C395" s="70"/>
      <c r="D395" s="70"/>
      <c r="E395" s="70"/>
      <c r="F395" s="70"/>
      <c r="G395" s="70"/>
      <c r="H395" s="70"/>
      <c r="I395" s="70"/>
      <c r="J395" s="70"/>
      <c r="K395" s="70"/>
      <c r="L395" s="70"/>
      <c r="M395" s="70"/>
    </row>
    <row r="396" spans="1:13" x14ac:dyDescent="0.25">
      <c r="A396" s="70"/>
      <c r="B396" s="70"/>
      <c r="C396" s="70"/>
      <c r="D396" s="70"/>
      <c r="E396" s="70"/>
      <c r="F396" s="70"/>
      <c r="G396" s="70"/>
      <c r="H396" s="70"/>
      <c r="I396" s="70"/>
      <c r="J396" s="70"/>
      <c r="K396" s="70"/>
      <c r="L396" s="70"/>
      <c r="M396" s="70"/>
    </row>
    <row r="397" spans="1:13" x14ac:dyDescent="0.25">
      <c r="A397" s="70"/>
      <c r="B397" s="70"/>
      <c r="C397" s="70"/>
      <c r="D397" s="70"/>
      <c r="E397" s="70"/>
      <c r="F397" s="70"/>
      <c r="G397" s="70"/>
      <c r="H397" s="70"/>
      <c r="I397" s="70"/>
      <c r="J397" s="70"/>
      <c r="K397" s="70"/>
      <c r="L397" s="70"/>
      <c r="M397" s="70"/>
    </row>
    <row r="398" spans="1:13" x14ac:dyDescent="0.25">
      <c r="A398" s="70"/>
      <c r="B398" s="70"/>
      <c r="C398" s="70"/>
      <c r="D398" s="70"/>
      <c r="E398" s="70"/>
      <c r="F398" s="70"/>
      <c r="G398" s="70"/>
      <c r="H398" s="70"/>
      <c r="I398" s="70"/>
      <c r="J398" s="70"/>
      <c r="K398" s="70"/>
      <c r="L398" s="70"/>
      <c r="M398" s="70"/>
    </row>
    <row r="399" spans="1:13" x14ac:dyDescent="0.25">
      <c r="A399" s="70"/>
      <c r="B399" s="70"/>
      <c r="C399" s="70"/>
      <c r="D399" s="70"/>
      <c r="E399" s="70"/>
      <c r="F399" s="70"/>
      <c r="G399" s="70"/>
      <c r="H399" s="70"/>
      <c r="I399" s="70"/>
      <c r="J399" s="70"/>
      <c r="K399" s="70"/>
      <c r="L399" s="70"/>
      <c r="M399" s="70"/>
    </row>
    <row r="400" spans="1:13" x14ac:dyDescent="0.25">
      <c r="A400" s="70"/>
      <c r="B400" s="70"/>
      <c r="C400" s="70"/>
      <c r="D400" s="70"/>
      <c r="E400" s="70"/>
      <c r="F400" s="70"/>
      <c r="G400" s="70"/>
      <c r="H400" s="70"/>
      <c r="I400" s="70"/>
      <c r="J400" s="70"/>
      <c r="K400" s="70"/>
      <c r="L400" s="70"/>
      <c r="M400" s="70"/>
    </row>
    <row r="401" spans="1:13" x14ac:dyDescent="0.25">
      <c r="A401" s="70"/>
      <c r="B401" s="70"/>
      <c r="C401" s="70"/>
      <c r="D401" s="70"/>
      <c r="E401" s="70"/>
      <c r="F401" s="70"/>
      <c r="G401" s="70"/>
      <c r="H401" s="70"/>
      <c r="I401" s="70"/>
      <c r="J401" s="70"/>
      <c r="K401" s="70"/>
      <c r="L401" s="70"/>
      <c r="M401" s="70"/>
    </row>
    <row r="402" spans="1:13" x14ac:dyDescent="0.25">
      <c r="A402" s="70"/>
      <c r="B402" s="70"/>
      <c r="C402" s="70"/>
      <c r="D402" s="70"/>
      <c r="E402" s="70"/>
      <c r="F402" s="70"/>
      <c r="G402" s="70"/>
      <c r="H402" s="70"/>
      <c r="I402" s="70"/>
      <c r="J402" s="70"/>
      <c r="K402" s="70"/>
      <c r="L402" s="70"/>
      <c r="M402" s="70"/>
    </row>
    <row r="403" spans="1:13" x14ac:dyDescent="0.25">
      <c r="A403" s="70"/>
      <c r="B403" s="70"/>
      <c r="C403" s="70"/>
      <c r="D403" s="70"/>
      <c r="E403" s="70"/>
      <c r="F403" s="70"/>
      <c r="G403" s="70"/>
      <c r="H403" s="70"/>
      <c r="I403" s="70"/>
      <c r="J403" s="70"/>
      <c r="K403" s="70"/>
      <c r="L403" s="70"/>
      <c r="M403" s="70"/>
    </row>
    <row r="404" spans="1:13" x14ac:dyDescent="0.25">
      <c r="A404" s="70"/>
      <c r="B404" s="70"/>
      <c r="C404" s="70"/>
      <c r="D404" s="70"/>
      <c r="E404" s="70"/>
      <c r="F404" s="70"/>
      <c r="G404" s="70"/>
      <c r="H404" s="70"/>
      <c r="I404" s="70"/>
      <c r="J404" s="70"/>
      <c r="K404" s="70"/>
      <c r="L404" s="70"/>
      <c r="M404" s="70"/>
    </row>
    <row r="405" spans="1:13" x14ac:dyDescent="0.25">
      <c r="A405" s="70"/>
      <c r="B405" s="70"/>
      <c r="C405" s="70"/>
      <c r="D405" s="70"/>
      <c r="E405" s="70"/>
      <c r="F405" s="70"/>
      <c r="G405" s="70"/>
      <c r="H405" s="70"/>
      <c r="I405" s="70"/>
      <c r="J405" s="70"/>
      <c r="K405" s="70"/>
      <c r="L405" s="70"/>
      <c r="M405" s="70"/>
    </row>
    <row r="406" spans="1:13" x14ac:dyDescent="0.25">
      <c r="A406" s="70"/>
      <c r="B406" s="70"/>
      <c r="C406" s="70"/>
      <c r="D406" s="70"/>
      <c r="E406" s="70"/>
      <c r="F406" s="70"/>
      <c r="G406" s="70"/>
      <c r="H406" s="70"/>
      <c r="I406" s="70"/>
      <c r="J406" s="70"/>
      <c r="K406" s="70"/>
      <c r="L406" s="70"/>
      <c r="M406" s="70"/>
    </row>
    <row r="407" spans="1:13" x14ac:dyDescent="0.25">
      <c r="A407" s="70"/>
      <c r="B407" s="70"/>
      <c r="C407" s="70"/>
      <c r="D407" s="70"/>
      <c r="E407" s="70"/>
      <c r="F407" s="70"/>
      <c r="G407" s="70"/>
      <c r="H407" s="70"/>
      <c r="I407" s="70"/>
      <c r="J407" s="70"/>
      <c r="K407" s="70"/>
      <c r="L407" s="70"/>
      <c r="M407" s="70"/>
    </row>
    <row r="408" spans="1:13" x14ac:dyDescent="0.25">
      <c r="A408" s="70"/>
      <c r="B408" s="70"/>
      <c r="C408" s="70"/>
      <c r="D408" s="70"/>
      <c r="E408" s="70"/>
      <c r="F408" s="70"/>
      <c r="G408" s="70"/>
      <c r="H408" s="70"/>
      <c r="I408" s="70"/>
      <c r="J408" s="70"/>
      <c r="K408" s="70"/>
      <c r="L408" s="70"/>
      <c r="M408" s="70"/>
    </row>
    <row r="409" spans="1:13" x14ac:dyDescent="0.25">
      <c r="A409" s="70"/>
      <c r="B409" s="70"/>
      <c r="C409" s="70"/>
      <c r="D409" s="70"/>
      <c r="E409" s="70"/>
      <c r="F409" s="70"/>
      <c r="G409" s="70"/>
      <c r="H409" s="70"/>
      <c r="I409" s="70"/>
      <c r="J409" s="70"/>
      <c r="K409" s="70"/>
      <c r="L409" s="70"/>
      <c r="M409" s="70"/>
    </row>
    <row r="410" spans="1:13" x14ac:dyDescent="0.25">
      <c r="A410" s="70"/>
      <c r="B410" s="70"/>
      <c r="C410" s="70"/>
      <c r="D410" s="70"/>
      <c r="E410" s="70"/>
      <c r="F410" s="70"/>
      <c r="G410" s="70"/>
      <c r="H410" s="70"/>
      <c r="I410" s="70"/>
      <c r="J410" s="70"/>
      <c r="K410" s="70"/>
      <c r="L410" s="70"/>
      <c r="M410" s="70"/>
    </row>
    <row r="411" spans="1:13" x14ac:dyDescent="0.25">
      <c r="A411" s="70"/>
      <c r="B411" s="70"/>
      <c r="C411" s="70"/>
      <c r="D411" s="70"/>
      <c r="E411" s="70"/>
      <c r="F411" s="70"/>
      <c r="G411" s="70"/>
      <c r="H411" s="70"/>
      <c r="I411" s="70"/>
      <c r="J411" s="70"/>
      <c r="K411" s="70"/>
      <c r="L411" s="70"/>
      <c r="M411" s="70"/>
    </row>
    <row r="412" spans="1:13" x14ac:dyDescent="0.25">
      <c r="A412" s="70"/>
      <c r="B412" s="70"/>
      <c r="C412" s="70"/>
      <c r="D412" s="70"/>
      <c r="E412" s="70"/>
      <c r="F412" s="70"/>
      <c r="G412" s="70"/>
      <c r="H412" s="70"/>
      <c r="I412" s="70"/>
      <c r="J412" s="70"/>
      <c r="K412" s="70"/>
      <c r="L412" s="70"/>
      <c r="M412" s="70"/>
    </row>
    <row r="413" spans="1:13" x14ac:dyDescent="0.25">
      <c r="A413" s="70"/>
      <c r="B413" s="70"/>
      <c r="C413" s="70"/>
      <c r="D413" s="70"/>
      <c r="E413" s="70"/>
      <c r="F413" s="70"/>
      <c r="G413" s="70"/>
      <c r="H413" s="70"/>
      <c r="I413" s="70"/>
      <c r="J413" s="70"/>
      <c r="K413" s="70"/>
      <c r="L413" s="70"/>
      <c r="M413" s="70"/>
    </row>
    <row r="414" spans="1:13" x14ac:dyDescent="0.25">
      <c r="A414" s="70"/>
      <c r="B414" s="70"/>
      <c r="C414" s="70"/>
      <c r="D414" s="70"/>
      <c r="E414" s="70"/>
      <c r="F414" s="70"/>
      <c r="G414" s="70"/>
      <c r="H414" s="70"/>
      <c r="I414" s="70"/>
      <c r="J414" s="70"/>
      <c r="K414" s="70"/>
      <c r="L414" s="70"/>
      <c r="M414" s="70"/>
    </row>
    <row r="415" spans="1:13" x14ac:dyDescent="0.25">
      <c r="A415" s="70"/>
      <c r="B415" s="70"/>
      <c r="C415" s="70"/>
      <c r="D415" s="70"/>
      <c r="E415" s="70"/>
      <c r="F415" s="70"/>
      <c r="G415" s="70"/>
      <c r="H415" s="70"/>
      <c r="I415" s="70"/>
      <c r="J415" s="70"/>
      <c r="K415" s="70"/>
      <c r="L415" s="70"/>
      <c r="M415" s="70"/>
    </row>
    <row r="416" spans="1:13" x14ac:dyDescent="0.25">
      <c r="A416" s="70"/>
      <c r="B416" s="70"/>
      <c r="C416" s="70"/>
      <c r="D416" s="70"/>
      <c r="E416" s="70"/>
      <c r="F416" s="70"/>
      <c r="G416" s="70"/>
      <c r="H416" s="70"/>
      <c r="I416" s="70"/>
      <c r="J416" s="70"/>
      <c r="K416" s="70"/>
      <c r="L416" s="70"/>
      <c r="M416" s="70"/>
    </row>
    <row r="417" spans="1:13" x14ac:dyDescent="0.25">
      <c r="A417" s="70"/>
      <c r="B417" s="70"/>
      <c r="C417" s="70"/>
      <c r="D417" s="70"/>
      <c r="E417" s="70"/>
      <c r="F417" s="70"/>
      <c r="G417" s="70"/>
      <c r="H417" s="70"/>
      <c r="I417" s="70"/>
      <c r="J417" s="70"/>
      <c r="K417" s="70"/>
      <c r="L417" s="70"/>
      <c r="M417" s="70"/>
    </row>
    <row r="418" spans="1:13" x14ac:dyDescent="0.25">
      <c r="A418" s="70"/>
      <c r="B418" s="70"/>
      <c r="C418" s="70"/>
      <c r="D418" s="70"/>
      <c r="E418" s="70"/>
      <c r="F418" s="70"/>
      <c r="G418" s="70"/>
      <c r="H418" s="70"/>
      <c r="I418" s="70"/>
      <c r="J418" s="70"/>
      <c r="K418" s="70"/>
      <c r="L418" s="70"/>
      <c r="M418" s="70"/>
    </row>
    <row r="419" spans="1:13" x14ac:dyDescent="0.25">
      <c r="A419" s="70"/>
      <c r="B419" s="70"/>
      <c r="C419" s="70"/>
      <c r="D419" s="70"/>
      <c r="E419" s="70"/>
      <c r="F419" s="70"/>
      <c r="G419" s="70"/>
      <c r="H419" s="70"/>
      <c r="I419" s="70"/>
      <c r="J419" s="70"/>
      <c r="K419" s="70"/>
      <c r="L419" s="70"/>
      <c r="M419" s="70"/>
    </row>
    <row r="420" spans="1:13" x14ac:dyDescent="0.25">
      <c r="A420" s="70"/>
      <c r="B420" s="70"/>
      <c r="C420" s="70"/>
      <c r="D420" s="70"/>
      <c r="E420" s="70"/>
      <c r="F420" s="70"/>
      <c r="G420" s="70"/>
      <c r="H420" s="70"/>
      <c r="I420" s="70"/>
      <c r="J420" s="70"/>
      <c r="K420" s="70"/>
      <c r="L420" s="70"/>
      <c r="M420" s="70"/>
    </row>
    <row r="421" spans="1:13" x14ac:dyDescent="0.25">
      <c r="A421" s="70"/>
      <c r="B421" s="70"/>
      <c r="C421" s="70"/>
      <c r="D421" s="70"/>
      <c r="E421" s="70"/>
      <c r="F421" s="70"/>
      <c r="G421" s="70"/>
      <c r="H421" s="70"/>
      <c r="I421" s="70"/>
      <c r="J421" s="70"/>
      <c r="K421" s="70"/>
      <c r="L421" s="70"/>
      <c r="M421" s="70"/>
    </row>
    <row r="422" spans="1:13" x14ac:dyDescent="0.25">
      <c r="A422" s="70"/>
      <c r="B422" s="70"/>
      <c r="C422" s="70"/>
      <c r="D422" s="70"/>
      <c r="E422" s="70"/>
      <c r="F422" s="70"/>
      <c r="G422" s="70"/>
      <c r="H422" s="70"/>
      <c r="I422" s="70"/>
      <c r="J422" s="70"/>
      <c r="K422" s="70"/>
      <c r="L422" s="70"/>
      <c r="M422" s="70"/>
    </row>
    <row r="423" spans="1:13" x14ac:dyDescent="0.25">
      <c r="A423" s="70"/>
      <c r="B423" s="70"/>
      <c r="C423" s="70"/>
      <c r="D423" s="70"/>
      <c r="E423" s="70"/>
      <c r="F423" s="70"/>
      <c r="G423" s="70"/>
      <c r="H423" s="70"/>
      <c r="I423" s="70"/>
      <c r="J423" s="70"/>
      <c r="K423" s="70"/>
      <c r="L423" s="70"/>
      <c r="M423" s="70"/>
    </row>
    <row r="424" spans="1:13" x14ac:dyDescent="0.25">
      <c r="A424" s="70"/>
      <c r="B424" s="70"/>
      <c r="C424" s="70"/>
      <c r="D424" s="70"/>
      <c r="E424" s="70"/>
      <c r="F424" s="70"/>
      <c r="G424" s="70"/>
      <c r="H424" s="70"/>
      <c r="I424" s="70"/>
      <c r="J424" s="70"/>
      <c r="K424" s="70"/>
      <c r="L424" s="70"/>
      <c r="M424" s="70"/>
    </row>
    <row r="425" spans="1:13" x14ac:dyDescent="0.25">
      <c r="A425" s="70"/>
      <c r="B425" s="70"/>
      <c r="C425" s="70"/>
      <c r="D425" s="70"/>
      <c r="E425" s="70"/>
      <c r="F425" s="70"/>
      <c r="G425" s="70"/>
      <c r="H425" s="70"/>
      <c r="I425" s="70"/>
      <c r="J425" s="70"/>
      <c r="K425" s="70"/>
      <c r="L425" s="70"/>
      <c r="M425" s="70"/>
    </row>
    <row r="426" spans="1:13" x14ac:dyDescent="0.25">
      <c r="A426" s="70"/>
      <c r="B426" s="70"/>
      <c r="C426" s="70"/>
      <c r="D426" s="70"/>
      <c r="E426" s="70"/>
      <c r="F426" s="70"/>
      <c r="G426" s="70"/>
      <c r="H426" s="70"/>
      <c r="I426" s="70"/>
      <c r="J426" s="70"/>
      <c r="K426" s="70"/>
      <c r="L426" s="70"/>
      <c r="M426" s="70"/>
    </row>
    <row r="427" spans="1:13" x14ac:dyDescent="0.25">
      <c r="A427" s="70"/>
      <c r="B427" s="70"/>
      <c r="C427" s="70"/>
      <c r="D427" s="70"/>
      <c r="E427" s="70"/>
      <c r="F427" s="70"/>
      <c r="G427" s="70"/>
      <c r="H427" s="70"/>
      <c r="I427" s="70"/>
      <c r="J427" s="70"/>
      <c r="K427" s="70"/>
      <c r="L427" s="70"/>
      <c r="M427" s="70"/>
    </row>
    <row r="428" spans="1:13" x14ac:dyDescent="0.25">
      <c r="A428" s="70"/>
      <c r="B428" s="70"/>
      <c r="C428" s="70"/>
      <c r="D428" s="70"/>
      <c r="E428" s="70"/>
      <c r="F428" s="70"/>
      <c r="G428" s="70"/>
      <c r="H428" s="70"/>
      <c r="I428" s="70"/>
      <c r="J428" s="70"/>
      <c r="K428" s="70"/>
      <c r="L428" s="70"/>
      <c r="M428" s="70"/>
    </row>
    <row r="429" spans="1:13" x14ac:dyDescent="0.25">
      <c r="A429" s="70"/>
      <c r="B429" s="70"/>
      <c r="C429" s="70"/>
      <c r="D429" s="70"/>
      <c r="E429" s="70"/>
      <c r="F429" s="70"/>
      <c r="G429" s="70"/>
      <c r="H429" s="70"/>
      <c r="I429" s="70"/>
      <c r="J429" s="70"/>
      <c r="K429" s="70"/>
      <c r="L429" s="70"/>
      <c r="M429" s="70"/>
    </row>
    <row r="430" spans="1:13" x14ac:dyDescent="0.25">
      <c r="A430" s="70"/>
      <c r="B430" s="70"/>
      <c r="C430" s="70"/>
      <c r="D430" s="70"/>
      <c r="E430" s="70"/>
      <c r="F430" s="70"/>
      <c r="G430" s="70"/>
      <c r="H430" s="70"/>
      <c r="I430" s="70"/>
      <c r="J430" s="70"/>
      <c r="K430" s="70"/>
      <c r="L430" s="70"/>
      <c r="M430" s="70"/>
    </row>
    <row r="431" spans="1:13" x14ac:dyDescent="0.25">
      <c r="A431" s="70"/>
      <c r="B431" s="70"/>
      <c r="C431" s="70"/>
      <c r="D431" s="70"/>
      <c r="E431" s="70"/>
      <c r="F431" s="70"/>
      <c r="G431" s="70"/>
      <c r="H431" s="70"/>
      <c r="I431" s="70"/>
      <c r="J431" s="70"/>
      <c r="K431" s="70"/>
      <c r="L431" s="70"/>
      <c r="M431" s="70"/>
    </row>
    <row r="432" spans="1:13" x14ac:dyDescent="0.25">
      <c r="A432" s="70"/>
      <c r="B432" s="70"/>
      <c r="C432" s="70"/>
      <c r="D432" s="70"/>
      <c r="E432" s="70"/>
      <c r="F432" s="70"/>
      <c r="G432" s="70"/>
      <c r="H432" s="70"/>
      <c r="I432" s="70"/>
      <c r="J432" s="70"/>
      <c r="K432" s="70"/>
      <c r="L432" s="70"/>
      <c r="M432" s="70"/>
    </row>
    <row r="433" spans="1:13" x14ac:dyDescent="0.25">
      <c r="A433" s="70"/>
      <c r="B433" s="70"/>
      <c r="C433" s="70"/>
      <c r="D433" s="70"/>
      <c r="E433" s="70"/>
      <c r="F433" s="70"/>
      <c r="G433" s="70"/>
      <c r="H433" s="70"/>
      <c r="I433" s="70"/>
      <c r="J433" s="70"/>
      <c r="K433" s="70"/>
      <c r="L433" s="70"/>
      <c r="M433" s="70"/>
    </row>
    <row r="434" spans="1:13" x14ac:dyDescent="0.25">
      <c r="A434" s="70"/>
      <c r="B434" s="70"/>
      <c r="C434" s="70"/>
      <c r="D434" s="70"/>
      <c r="E434" s="70"/>
      <c r="F434" s="70"/>
      <c r="G434" s="70"/>
      <c r="H434" s="70"/>
      <c r="I434" s="70"/>
      <c r="J434" s="70"/>
      <c r="K434" s="70"/>
      <c r="L434" s="70"/>
      <c r="M434" s="70"/>
    </row>
    <row r="435" spans="1:13" x14ac:dyDescent="0.25">
      <c r="A435" s="70"/>
      <c r="B435" s="70"/>
      <c r="C435" s="70"/>
      <c r="D435" s="70"/>
      <c r="E435" s="70"/>
      <c r="F435" s="70"/>
      <c r="G435" s="70"/>
      <c r="H435" s="70"/>
      <c r="I435" s="70"/>
      <c r="J435" s="70"/>
      <c r="K435" s="70"/>
      <c r="L435" s="70"/>
      <c r="M435" s="70"/>
    </row>
    <row r="436" spans="1:13" x14ac:dyDescent="0.25">
      <c r="A436" s="70"/>
      <c r="B436" s="70"/>
      <c r="C436" s="70"/>
      <c r="D436" s="70"/>
      <c r="E436" s="70"/>
      <c r="F436" s="70"/>
      <c r="G436" s="70"/>
      <c r="H436" s="70"/>
      <c r="I436" s="70"/>
      <c r="J436" s="70"/>
      <c r="K436" s="70"/>
      <c r="L436" s="70"/>
      <c r="M436" s="70"/>
    </row>
    <row r="437" spans="1:13" x14ac:dyDescent="0.25">
      <c r="A437" s="70"/>
      <c r="B437" s="70"/>
      <c r="C437" s="70"/>
      <c r="D437" s="70"/>
      <c r="E437" s="70"/>
      <c r="F437" s="70"/>
      <c r="G437" s="70"/>
      <c r="H437" s="70"/>
      <c r="I437" s="70"/>
      <c r="J437" s="70"/>
      <c r="K437" s="70"/>
      <c r="L437" s="70"/>
      <c r="M437" s="70"/>
    </row>
    <row r="438" spans="1:13" x14ac:dyDescent="0.25">
      <c r="A438" s="70"/>
      <c r="B438" s="70"/>
      <c r="C438" s="70"/>
      <c r="D438" s="70"/>
      <c r="E438" s="70"/>
      <c r="F438" s="70"/>
      <c r="G438" s="70"/>
      <c r="H438" s="70"/>
      <c r="I438" s="70"/>
      <c r="J438" s="70"/>
      <c r="K438" s="70"/>
      <c r="L438" s="70"/>
      <c r="M438" s="70"/>
    </row>
    <row r="439" spans="1:13" x14ac:dyDescent="0.25">
      <c r="A439" s="70"/>
      <c r="B439" s="70"/>
      <c r="C439" s="70"/>
      <c r="D439" s="70"/>
      <c r="E439" s="70"/>
      <c r="F439" s="70"/>
      <c r="G439" s="70"/>
      <c r="H439" s="70"/>
      <c r="I439" s="70"/>
      <c r="J439" s="70"/>
      <c r="K439" s="70"/>
      <c r="L439" s="70"/>
      <c r="M439" s="70"/>
    </row>
    <row r="440" spans="1:13" x14ac:dyDescent="0.25">
      <c r="A440" s="70"/>
      <c r="B440" s="70"/>
      <c r="C440" s="70"/>
      <c r="D440" s="70"/>
      <c r="E440" s="70"/>
      <c r="F440" s="70"/>
      <c r="G440" s="70"/>
      <c r="H440" s="70"/>
      <c r="I440" s="70"/>
      <c r="J440" s="70"/>
      <c r="K440" s="70"/>
      <c r="L440" s="70"/>
      <c r="M440" s="70"/>
    </row>
    <row r="441" spans="1:13" x14ac:dyDescent="0.25">
      <c r="A441" s="70"/>
      <c r="B441" s="70"/>
      <c r="C441" s="70"/>
      <c r="D441" s="70"/>
      <c r="E441" s="70"/>
      <c r="F441" s="70"/>
      <c r="G441" s="70"/>
      <c r="H441" s="70"/>
      <c r="I441" s="70"/>
      <c r="J441" s="70"/>
      <c r="K441" s="70"/>
      <c r="L441" s="70"/>
      <c r="M441" s="70"/>
    </row>
    <row r="442" spans="1:13" x14ac:dyDescent="0.25">
      <c r="A442" s="70"/>
      <c r="B442" s="70"/>
      <c r="C442" s="70"/>
      <c r="D442" s="70"/>
      <c r="E442" s="70"/>
      <c r="F442" s="70"/>
      <c r="G442" s="70"/>
      <c r="H442" s="70"/>
      <c r="I442" s="70"/>
      <c r="J442" s="70"/>
      <c r="K442" s="70"/>
      <c r="L442" s="70"/>
      <c r="M442" s="70"/>
    </row>
    <row r="443" spans="1:13" x14ac:dyDescent="0.25">
      <c r="A443" s="70"/>
      <c r="B443" s="70"/>
      <c r="C443" s="70"/>
      <c r="D443" s="70"/>
      <c r="E443" s="70"/>
      <c r="F443" s="70"/>
      <c r="G443" s="70"/>
      <c r="H443" s="70"/>
      <c r="I443" s="70"/>
      <c r="J443" s="70"/>
      <c r="K443" s="70"/>
      <c r="L443" s="70"/>
      <c r="M443" s="70"/>
    </row>
    <row r="444" spans="1:13" x14ac:dyDescent="0.25">
      <c r="A444" s="70"/>
      <c r="B444" s="70"/>
      <c r="C444" s="70"/>
      <c r="D444" s="70"/>
      <c r="E444" s="70"/>
      <c r="F444" s="70"/>
      <c r="G444" s="70"/>
      <c r="H444" s="70"/>
      <c r="I444" s="70"/>
      <c r="J444" s="70"/>
      <c r="K444" s="70"/>
      <c r="L444" s="70"/>
      <c r="M444" s="70"/>
    </row>
    <row r="445" spans="1:13" x14ac:dyDescent="0.25">
      <c r="A445" s="70"/>
      <c r="B445" s="70"/>
      <c r="C445" s="70"/>
      <c r="D445" s="70"/>
      <c r="E445" s="70"/>
      <c r="F445" s="70"/>
      <c r="G445" s="70"/>
      <c r="H445" s="70"/>
      <c r="I445" s="70"/>
      <c r="J445" s="70"/>
      <c r="K445" s="70"/>
      <c r="L445" s="70"/>
      <c r="M445" s="70"/>
    </row>
    <row r="446" spans="1:13" x14ac:dyDescent="0.25">
      <c r="A446" s="70"/>
      <c r="B446" s="70"/>
      <c r="C446" s="70"/>
      <c r="D446" s="70"/>
      <c r="E446" s="70"/>
      <c r="F446" s="70"/>
      <c r="G446" s="70"/>
      <c r="H446" s="70"/>
      <c r="I446" s="70"/>
      <c r="J446" s="70"/>
      <c r="K446" s="70"/>
      <c r="L446" s="70"/>
      <c r="M446" s="70"/>
    </row>
    <row r="447" spans="1:13" x14ac:dyDescent="0.25">
      <c r="A447" s="70"/>
      <c r="B447" s="70"/>
      <c r="C447" s="70"/>
      <c r="D447" s="70"/>
      <c r="E447" s="70"/>
      <c r="F447" s="70"/>
      <c r="G447" s="70"/>
      <c r="H447" s="70"/>
      <c r="I447" s="70"/>
      <c r="J447" s="70"/>
      <c r="K447" s="70"/>
      <c r="L447" s="70"/>
      <c r="M447" s="70"/>
    </row>
    <row r="448" spans="1:13" x14ac:dyDescent="0.25">
      <c r="A448" s="70"/>
      <c r="B448" s="70"/>
      <c r="C448" s="70"/>
      <c r="D448" s="70"/>
      <c r="E448" s="70"/>
      <c r="F448" s="70"/>
      <c r="G448" s="70"/>
      <c r="H448" s="70"/>
      <c r="I448" s="70"/>
      <c r="J448" s="70"/>
      <c r="K448" s="70"/>
      <c r="L448" s="70"/>
      <c r="M448" s="70"/>
    </row>
    <row r="449" spans="1:13" x14ac:dyDescent="0.25">
      <c r="A449" s="70"/>
      <c r="B449" s="70"/>
      <c r="C449" s="70"/>
      <c r="D449" s="70"/>
      <c r="E449" s="70"/>
      <c r="F449" s="70"/>
      <c r="G449" s="70"/>
      <c r="H449" s="70"/>
      <c r="I449" s="70"/>
      <c r="J449" s="70"/>
      <c r="K449" s="70"/>
      <c r="L449" s="70"/>
      <c r="M449" s="70"/>
    </row>
    <row r="450" spans="1:13" x14ac:dyDescent="0.25">
      <c r="A450" s="70"/>
      <c r="B450" s="70"/>
      <c r="C450" s="70"/>
      <c r="D450" s="70"/>
      <c r="E450" s="70"/>
      <c r="F450" s="70"/>
      <c r="G450" s="70"/>
      <c r="H450" s="70"/>
      <c r="I450" s="70"/>
      <c r="J450" s="70"/>
      <c r="K450" s="70"/>
      <c r="L450" s="70"/>
      <c r="M450" s="70"/>
    </row>
    <row r="451" spans="1:13" x14ac:dyDescent="0.25">
      <c r="A451" s="70"/>
      <c r="B451" s="70"/>
      <c r="C451" s="70"/>
      <c r="D451" s="70"/>
      <c r="E451" s="70"/>
      <c r="F451" s="70"/>
      <c r="G451" s="70"/>
      <c r="H451" s="70"/>
      <c r="I451" s="70"/>
      <c r="J451" s="70"/>
      <c r="K451" s="70"/>
      <c r="L451" s="70"/>
      <c r="M451" s="70"/>
    </row>
    <row r="452" spans="1:13" x14ac:dyDescent="0.25">
      <c r="A452" s="70"/>
      <c r="B452" s="70"/>
      <c r="C452" s="70"/>
      <c r="D452" s="70"/>
      <c r="E452" s="70"/>
      <c r="F452" s="70"/>
      <c r="G452" s="70"/>
      <c r="H452" s="70"/>
      <c r="I452" s="70"/>
      <c r="J452" s="70"/>
      <c r="K452" s="70"/>
      <c r="L452" s="70"/>
      <c r="M452" s="70"/>
    </row>
    <row r="453" spans="1:13" x14ac:dyDescent="0.25">
      <c r="A453" s="70"/>
      <c r="B453" s="70"/>
      <c r="C453" s="70"/>
      <c r="D453" s="70"/>
      <c r="E453" s="70"/>
      <c r="F453" s="70"/>
      <c r="G453" s="70"/>
      <c r="H453" s="70"/>
      <c r="I453" s="70"/>
      <c r="J453" s="70"/>
      <c r="K453" s="70"/>
      <c r="L453" s="70"/>
      <c r="M453" s="70"/>
    </row>
    <row r="454" spans="1:13" x14ac:dyDescent="0.25">
      <c r="A454" s="70"/>
      <c r="B454" s="70"/>
      <c r="C454" s="70"/>
      <c r="D454" s="70"/>
      <c r="E454" s="70"/>
      <c r="F454" s="70"/>
      <c r="G454" s="70"/>
      <c r="H454" s="70"/>
      <c r="I454" s="70"/>
      <c r="J454" s="70"/>
      <c r="K454" s="70"/>
      <c r="L454" s="70"/>
      <c r="M454" s="70"/>
    </row>
    <row r="455" spans="1:13" x14ac:dyDescent="0.25">
      <c r="A455" s="70"/>
      <c r="B455" s="70"/>
      <c r="C455" s="70"/>
      <c r="D455" s="70"/>
      <c r="E455" s="70"/>
      <c r="F455" s="70"/>
      <c r="G455" s="70"/>
      <c r="H455" s="70"/>
      <c r="I455" s="70"/>
      <c r="J455" s="70"/>
      <c r="K455" s="70"/>
      <c r="L455" s="70"/>
      <c r="M455" s="70"/>
    </row>
    <row r="456" spans="1:13" x14ac:dyDescent="0.25">
      <c r="A456" s="70"/>
      <c r="B456" s="70"/>
      <c r="C456" s="70"/>
      <c r="D456" s="70"/>
      <c r="E456" s="70"/>
      <c r="F456" s="70"/>
      <c r="G456" s="70"/>
      <c r="H456" s="70"/>
      <c r="I456" s="70"/>
      <c r="J456" s="70"/>
      <c r="K456" s="70"/>
      <c r="L456" s="70"/>
      <c r="M456" s="70"/>
    </row>
    <row r="457" spans="1:13" x14ac:dyDescent="0.25">
      <c r="A457" s="70"/>
      <c r="B457" s="70"/>
      <c r="C457" s="70"/>
      <c r="D457" s="70"/>
      <c r="E457" s="70"/>
      <c r="F457" s="70"/>
      <c r="G457" s="70"/>
      <c r="H457" s="70"/>
      <c r="I457" s="70"/>
      <c r="J457" s="70"/>
      <c r="K457" s="70"/>
      <c r="L457" s="70"/>
      <c r="M457" s="70"/>
    </row>
    <row r="458" spans="1:13" x14ac:dyDescent="0.25">
      <c r="A458" s="70"/>
      <c r="B458" s="70"/>
      <c r="C458" s="70"/>
      <c r="D458" s="70"/>
      <c r="E458" s="70"/>
      <c r="F458" s="70"/>
      <c r="G458" s="70"/>
      <c r="H458" s="70"/>
      <c r="I458" s="70"/>
      <c r="J458" s="70"/>
      <c r="K458" s="70"/>
      <c r="L458" s="70"/>
      <c r="M458" s="70"/>
    </row>
    <row r="459" spans="1:13" x14ac:dyDescent="0.25">
      <c r="A459" s="70"/>
      <c r="B459" s="70"/>
      <c r="C459" s="70"/>
      <c r="D459" s="70"/>
      <c r="E459" s="70"/>
      <c r="F459" s="70"/>
      <c r="G459" s="70"/>
      <c r="H459" s="70"/>
      <c r="I459" s="70"/>
      <c r="J459" s="70"/>
      <c r="K459" s="70"/>
      <c r="L459" s="70"/>
      <c r="M459" s="70"/>
    </row>
    <row r="460" spans="1:13" x14ac:dyDescent="0.25">
      <c r="A460" s="70"/>
      <c r="B460" s="70"/>
      <c r="C460" s="70"/>
      <c r="D460" s="70"/>
      <c r="E460" s="70"/>
      <c r="F460" s="70"/>
      <c r="G460" s="70"/>
      <c r="H460" s="70"/>
      <c r="I460" s="70"/>
      <c r="J460" s="70"/>
      <c r="K460" s="70"/>
      <c r="L460" s="70"/>
      <c r="M460" s="70"/>
    </row>
    <row r="461" spans="1:13" x14ac:dyDescent="0.25">
      <c r="A461" s="70"/>
      <c r="B461" s="70"/>
      <c r="C461" s="70"/>
      <c r="D461" s="70"/>
      <c r="E461" s="70"/>
      <c r="F461" s="70"/>
      <c r="G461" s="70"/>
      <c r="H461" s="70"/>
      <c r="I461" s="70"/>
      <c r="J461" s="70"/>
      <c r="K461" s="70"/>
      <c r="L461" s="70"/>
      <c r="M461" s="70"/>
    </row>
    <row r="462" spans="1:13" x14ac:dyDescent="0.25">
      <c r="A462" s="70"/>
      <c r="B462" s="70"/>
      <c r="C462" s="70"/>
      <c r="D462" s="70"/>
      <c r="E462" s="70"/>
      <c r="F462" s="70"/>
      <c r="G462" s="70"/>
      <c r="H462" s="70"/>
      <c r="I462" s="70"/>
      <c r="J462" s="70"/>
      <c r="K462" s="70"/>
      <c r="L462" s="70"/>
      <c r="M462" s="70"/>
    </row>
    <row r="463" spans="1:13" x14ac:dyDescent="0.25">
      <c r="A463" s="70"/>
      <c r="B463" s="70"/>
      <c r="C463" s="70"/>
      <c r="D463" s="70"/>
      <c r="E463" s="70"/>
      <c r="F463" s="70"/>
      <c r="G463" s="70"/>
      <c r="H463" s="70"/>
      <c r="I463" s="70"/>
      <c r="J463" s="70"/>
      <c r="K463" s="70"/>
      <c r="L463" s="70"/>
      <c r="M463" s="70"/>
    </row>
    <row r="464" spans="1:13" x14ac:dyDescent="0.25">
      <c r="A464" s="70"/>
      <c r="B464" s="70"/>
      <c r="C464" s="70"/>
      <c r="D464" s="70"/>
      <c r="E464" s="70"/>
      <c r="F464" s="70"/>
      <c r="G464" s="70"/>
      <c r="H464" s="70"/>
      <c r="I464" s="70"/>
      <c r="J464" s="70"/>
      <c r="K464" s="70"/>
      <c r="L464" s="70"/>
      <c r="M464" s="70"/>
    </row>
    <row r="465" spans="1:13" x14ac:dyDescent="0.25">
      <c r="A465" s="70"/>
      <c r="B465" s="70"/>
      <c r="C465" s="70"/>
      <c r="D465" s="70"/>
      <c r="E465" s="70"/>
      <c r="F465" s="70"/>
      <c r="G465" s="70"/>
      <c r="H465" s="70"/>
      <c r="I465" s="70"/>
      <c r="J465" s="70"/>
      <c r="K465" s="70"/>
      <c r="L465" s="70"/>
      <c r="M465" s="70"/>
    </row>
    <row r="466" spans="1:13" x14ac:dyDescent="0.25">
      <c r="A466" s="70"/>
      <c r="B466" s="70"/>
      <c r="C466" s="70"/>
      <c r="D466" s="70"/>
      <c r="E466" s="70"/>
      <c r="F466" s="70"/>
      <c r="G466" s="70"/>
      <c r="H466" s="70"/>
      <c r="I466" s="70"/>
      <c r="J466" s="70"/>
      <c r="K466" s="70"/>
      <c r="L466" s="70"/>
      <c r="M466" s="70"/>
    </row>
  </sheetData>
  <mergeCells count="1">
    <mergeCell ref="A2:F2"/>
  </mergeCells>
  <pageMargins left="0.17" right="0.17" top="0.78740157499999996" bottom="0.78740157499999996" header="0.3" footer="0.3"/>
  <pageSetup paperSize="9" scale="8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95374-720E-4056-ABD9-5038ABF07C55}">
  <sheetPr>
    <pageSetUpPr fitToPage="1"/>
  </sheetPr>
  <dimension ref="A2:F26"/>
  <sheetViews>
    <sheetView workbookViewId="0">
      <selection activeCell="I10" sqref="I10"/>
    </sheetView>
  </sheetViews>
  <sheetFormatPr defaultRowHeight="15" x14ac:dyDescent="0.25"/>
  <cols>
    <col min="1" max="1" width="20.5703125" customWidth="1"/>
    <col min="2" max="6" width="17.42578125" customWidth="1"/>
  </cols>
  <sheetData>
    <row r="2" spans="1:6" x14ac:dyDescent="0.25">
      <c r="A2" s="262" t="s">
        <v>478</v>
      </c>
      <c r="B2" s="262"/>
      <c r="C2" s="262"/>
      <c r="D2" s="262"/>
      <c r="E2" s="262"/>
      <c r="F2" s="262"/>
    </row>
    <row r="4" spans="1:6" ht="29.25" customHeight="1" x14ac:dyDescent="0.25">
      <c r="A4" s="263" t="s">
        <v>391</v>
      </c>
      <c r="B4" s="263"/>
      <c r="C4" s="263"/>
      <c r="D4" s="263"/>
      <c r="E4" s="263"/>
      <c r="F4" s="263"/>
    </row>
    <row r="5" spans="1:6" ht="43.5" customHeight="1" x14ac:dyDescent="0.25">
      <c r="A5" s="6" t="s">
        <v>22</v>
      </c>
      <c r="B5" s="140" t="s">
        <v>23</v>
      </c>
      <c r="C5" s="140" t="s">
        <v>24</v>
      </c>
      <c r="D5" s="140" t="s">
        <v>25</v>
      </c>
      <c r="E5" s="140" t="s">
        <v>26</v>
      </c>
      <c r="F5" s="140" t="s">
        <v>27</v>
      </c>
    </row>
    <row r="6" spans="1:6" ht="17.25" customHeight="1" x14ac:dyDescent="0.25">
      <c r="A6" s="166"/>
      <c r="B6" s="167">
        <v>2023</v>
      </c>
      <c r="C6" s="167">
        <v>2024</v>
      </c>
      <c r="D6" s="167">
        <v>2024</v>
      </c>
      <c r="E6" s="167">
        <v>2024</v>
      </c>
      <c r="F6" s="167"/>
    </row>
    <row r="7" spans="1:6" x14ac:dyDescent="0.25">
      <c r="A7" s="7" t="s">
        <v>28</v>
      </c>
      <c r="B7" s="8">
        <v>4550</v>
      </c>
      <c r="C7" s="8">
        <v>4550</v>
      </c>
      <c r="D7" s="8">
        <v>4550</v>
      </c>
      <c r="E7" s="8">
        <v>5922.1</v>
      </c>
      <c r="F7" s="9">
        <v>1.3016000000000001</v>
      </c>
    </row>
    <row r="8" spans="1:6" x14ac:dyDescent="0.25">
      <c r="A8" s="7" t="s">
        <v>29</v>
      </c>
      <c r="B8" s="8">
        <v>3500</v>
      </c>
      <c r="C8" s="8">
        <v>0</v>
      </c>
      <c r="D8" s="8">
        <v>0</v>
      </c>
      <c r="E8" s="8">
        <v>5493.14</v>
      </c>
      <c r="F8" s="9">
        <v>0</v>
      </c>
    </row>
    <row r="9" spans="1:6" x14ac:dyDescent="0.25">
      <c r="A9" s="7" t="s">
        <v>30</v>
      </c>
      <c r="B9" s="8">
        <v>0</v>
      </c>
      <c r="C9" s="8">
        <v>0</v>
      </c>
      <c r="D9" s="8">
        <v>0</v>
      </c>
      <c r="E9" s="8">
        <v>0</v>
      </c>
      <c r="F9" s="9">
        <v>0</v>
      </c>
    </row>
    <row r="10" spans="1:6" x14ac:dyDescent="0.25">
      <c r="A10" s="7" t="s">
        <v>31</v>
      </c>
      <c r="B10" s="8">
        <v>0</v>
      </c>
      <c r="C10" s="8">
        <v>0</v>
      </c>
      <c r="D10" s="8">
        <v>0</v>
      </c>
      <c r="E10" s="8">
        <v>7.5</v>
      </c>
      <c r="F10" s="9">
        <v>0</v>
      </c>
    </row>
    <row r="11" spans="1:6" x14ac:dyDescent="0.25">
      <c r="A11" s="10" t="s">
        <v>32</v>
      </c>
      <c r="B11" s="11">
        <f>SUM(B7:B10)</f>
        <v>8050</v>
      </c>
      <c r="C11" s="11">
        <f>SUM(C7:C10)</f>
        <v>4550</v>
      </c>
      <c r="D11" s="11">
        <f>SUM(D7:D10)</f>
        <v>4550</v>
      </c>
      <c r="E11" s="11">
        <f>SUM(E7:E10)</f>
        <v>11422.740000000002</v>
      </c>
      <c r="F11" s="12">
        <v>2.5105</v>
      </c>
    </row>
    <row r="14" spans="1:6" ht="36" customHeight="1" x14ac:dyDescent="0.25">
      <c r="A14" s="264" t="s">
        <v>392</v>
      </c>
      <c r="B14" s="263"/>
    </row>
    <row r="15" spans="1:6" x14ac:dyDescent="0.25">
      <c r="A15" s="152" t="s">
        <v>20</v>
      </c>
      <c r="B15" s="227" t="s">
        <v>138</v>
      </c>
    </row>
    <row r="16" spans="1:6" x14ac:dyDescent="0.25">
      <c r="A16" s="154" t="s">
        <v>34</v>
      </c>
      <c r="B16" s="13">
        <v>2880.78</v>
      </c>
    </row>
    <row r="17" spans="1:6" x14ac:dyDescent="0.25">
      <c r="A17" s="154" t="s">
        <v>35</v>
      </c>
      <c r="B17" s="13">
        <v>2576.89</v>
      </c>
    </row>
    <row r="18" spans="1:6" x14ac:dyDescent="0.25">
      <c r="A18" s="154" t="s">
        <v>36</v>
      </c>
      <c r="B18" s="13">
        <v>2596.37</v>
      </c>
    </row>
    <row r="19" spans="1:6" x14ac:dyDescent="0.25">
      <c r="A19" s="154" t="s">
        <v>37</v>
      </c>
      <c r="B19" s="13">
        <v>3368.7</v>
      </c>
    </row>
    <row r="20" spans="1:6" x14ac:dyDescent="0.25">
      <c r="A20" s="152" t="s">
        <v>32</v>
      </c>
      <c r="B20" s="14">
        <f>SUM(B16:B19)</f>
        <v>11422.74</v>
      </c>
    </row>
    <row r="23" spans="1:6" ht="24.75" customHeight="1" x14ac:dyDescent="0.25">
      <c r="A23" s="261" t="s">
        <v>452</v>
      </c>
      <c r="B23" s="261"/>
      <c r="C23" s="261"/>
      <c r="D23" s="261"/>
      <c r="E23" s="261"/>
      <c r="F23" s="261"/>
    </row>
    <row r="24" spans="1:6" x14ac:dyDescent="0.25">
      <c r="A24" s="265"/>
      <c r="B24" s="168" t="s">
        <v>47</v>
      </c>
      <c r="C24" s="168" t="s">
        <v>47</v>
      </c>
      <c r="D24" s="169" t="s">
        <v>48</v>
      </c>
      <c r="E24" s="168" t="s">
        <v>49</v>
      </c>
      <c r="F24" s="168" t="s">
        <v>47</v>
      </c>
    </row>
    <row r="25" spans="1:6" x14ac:dyDescent="0.25">
      <c r="A25" s="265"/>
      <c r="B25" s="170">
        <v>2022</v>
      </c>
      <c r="C25" s="170">
        <v>2023</v>
      </c>
      <c r="D25" s="170">
        <v>2024</v>
      </c>
      <c r="E25" s="170">
        <v>2024</v>
      </c>
      <c r="F25" s="170">
        <v>2024</v>
      </c>
    </row>
    <row r="26" spans="1:6" x14ac:dyDescent="0.25">
      <c r="A26" s="7" t="s">
        <v>453</v>
      </c>
      <c r="B26" s="137">
        <v>4860.2299999999996</v>
      </c>
      <c r="C26" s="137">
        <v>4534.74</v>
      </c>
      <c r="D26" s="137">
        <v>4550</v>
      </c>
      <c r="E26" s="137">
        <v>4550</v>
      </c>
      <c r="F26" s="137">
        <v>5922.1</v>
      </c>
    </row>
  </sheetData>
  <mergeCells count="5">
    <mergeCell ref="A4:F4"/>
    <mergeCell ref="A14:B14"/>
    <mergeCell ref="A23:F23"/>
    <mergeCell ref="A24:A25"/>
    <mergeCell ref="A2:F2"/>
  </mergeCells>
  <pageMargins left="0.7" right="0.7" top="0.78740157499999996" bottom="0.78740157499999996" header="0.3" footer="0.3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0EB9C-441E-43F3-AA11-273F8D9FFD24}">
  <dimension ref="A1:E7"/>
  <sheetViews>
    <sheetView workbookViewId="0">
      <selection activeCell="A3" sqref="A3:E3"/>
    </sheetView>
  </sheetViews>
  <sheetFormatPr defaultRowHeight="15" x14ac:dyDescent="0.25"/>
  <cols>
    <col min="1" max="1" width="24.5703125" customWidth="1"/>
    <col min="2" max="5" width="20" customWidth="1"/>
  </cols>
  <sheetData>
    <row r="1" spans="1:5" x14ac:dyDescent="0.25">
      <c r="A1" s="262" t="s">
        <v>500</v>
      </c>
      <c r="B1" s="262"/>
      <c r="C1" s="262"/>
      <c r="D1" s="262"/>
      <c r="E1" s="262"/>
    </row>
    <row r="3" spans="1:5" ht="55.5" customHeight="1" x14ac:dyDescent="0.25">
      <c r="A3" s="268" t="s">
        <v>324</v>
      </c>
      <c r="B3" s="302"/>
      <c r="C3" s="302"/>
      <c r="D3" s="302"/>
      <c r="E3" s="302"/>
    </row>
    <row r="4" spans="1:5" ht="30" x14ac:dyDescent="0.25">
      <c r="A4" s="45" t="s">
        <v>101</v>
      </c>
      <c r="B4" s="45" t="s">
        <v>10</v>
      </c>
      <c r="C4" s="45" t="s">
        <v>12</v>
      </c>
      <c r="D4" s="45" t="s">
        <v>304</v>
      </c>
      <c r="E4" s="45" t="s">
        <v>206</v>
      </c>
    </row>
    <row r="5" spans="1:5" x14ac:dyDescent="0.25">
      <c r="A5" s="3" t="s">
        <v>52</v>
      </c>
      <c r="B5" s="69"/>
      <c r="C5" s="69"/>
      <c r="D5" s="69">
        <v>0</v>
      </c>
      <c r="E5" s="69">
        <v>0</v>
      </c>
    </row>
    <row r="6" spans="1:5" x14ac:dyDescent="0.25">
      <c r="A6" s="3" t="s">
        <v>57</v>
      </c>
      <c r="B6" s="69"/>
      <c r="C6" s="69"/>
      <c r="D6" s="69"/>
      <c r="E6" s="69"/>
    </row>
    <row r="7" spans="1:5" x14ac:dyDescent="0.25">
      <c r="A7" s="117" t="s">
        <v>32</v>
      </c>
      <c r="B7" s="117"/>
      <c r="C7" s="117"/>
      <c r="D7" s="117"/>
      <c r="E7" s="117"/>
    </row>
  </sheetData>
  <mergeCells count="2">
    <mergeCell ref="A3:E3"/>
    <mergeCell ref="A1:E1"/>
  </mergeCells>
  <pageMargins left="0.7" right="0.7" top="0.78740157499999996" bottom="0.78740157499999996" header="0.3" footer="0.3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86159-A6B3-4388-81F9-4FE62325696A}">
  <dimension ref="A1:F11"/>
  <sheetViews>
    <sheetView workbookViewId="0">
      <selection activeCell="D6" sqref="D6"/>
    </sheetView>
  </sheetViews>
  <sheetFormatPr defaultRowHeight="15" x14ac:dyDescent="0.25"/>
  <cols>
    <col min="1" max="1" width="16.5703125" customWidth="1"/>
    <col min="2" max="2" width="22.85546875" bestFit="1" customWidth="1"/>
    <col min="3" max="3" width="26.42578125" bestFit="1" customWidth="1"/>
    <col min="4" max="4" width="21.5703125" bestFit="1" customWidth="1"/>
    <col min="5" max="5" width="18.7109375" customWidth="1"/>
    <col min="6" max="6" width="19" bestFit="1" customWidth="1"/>
  </cols>
  <sheetData>
    <row r="1" spans="1:6" x14ac:dyDescent="0.25">
      <c r="A1" s="262" t="s">
        <v>501</v>
      </c>
      <c r="B1" s="262"/>
      <c r="C1" s="262"/>
      <c r="D1" s="262"/>
      <c r="E1" s="262"/>
      <c r="F1" s="262"/>
    </row>
    <row r="3" spans="1:6" x14ac:dyDescent="0.25">
      <c r="A3" s="302" t="s">
        <v>329</v>
      </c>
      <c r="B3" s="302"/>
      <c r="C3" s="302"/>
      <c r="D3" s="302"/>
      <c r="E3" s="302"/>
      <c r="F3" s="302"/>
    </row>
    <row r="4" spans="1:6" x14ac:dyDescent="0.25">
      <c r="A4" s="281" t="s">
        <v>84</v>
      </c>
      <c r="B4" s="281" t="s">
        <v>326</v>
      </c>
      <c r="C4" s="281" t="s">
        <v>327</v>
      </c>
      <c r="D4" s="279" t="s">
        <v>405</v>
      </c>
      <c r="E4" s="308" t="s">
        <v>105</v>
      </c>
      <c r="F4" s="308"/>
    </row>
    <row r="5" spans="1:6" x14ac:dyDescent="0.25">
      <c r="A5" s="281"/>
      <c r="B5" s="281"/>
      <c r="C5" s="281"/>
      <c r="D5" s="281"/>
      <c r="E5" s="68" t="s">
        <v>328</v>
      </c>
      <c r="F5" s="68" t="s">
        <v>406</v>
      </c>
    </row>
    <row r="6" spans="1:6" x14ac:dyDescent="0.25">
      <c r="A6" s="7"/>
      <c r="B6" s="7"/>
      <c r="C6" s="7"/>
      <c r="D6" s="7">
        <v>0</v>
      </c>
      <c r="E6" s="7"/>
      <c r="F6" s="7"/>
    </row>
    <row r="7" spans="1:6" x14ac:dyDescent="0.25">
      <c r="A7" s="7"/>
      <c r="B7" s="7"/>
      <c r="C7" s="7"/>
      <c r="D7" s="7"/>
      <c r="E7" s="7"/>
      <c r="F7" s="7"/>
    </row>
    <row r="8" spans="1:6" x14ac:dyDescent="0.25">
      <c r="A8" s="7"/>
      <c r="B8" s="7"/>
      <c r="C8" s="7"/>
      <c r="D8" s="7"/>
      <c r="E8" s="7"/>
      <c r="F8" s="7"/>
    </row>
    <row r="9" spans="1:6" x14ac:dyDescent="0.25">
      <c r="A9" s="7"/>
      <c r="B9" s="7"/>
      <c r="C9" s="7"/>
      <c r="D9" s="7"/>
      <c r="E9" s="7"/>
      <c r="F9" s="7"/>
    </row>
    <row r="10" spans="1:6" x14ac:dyDescent="0.25">
      <c r="A10" s="7"/>
      <c r="B10" s="7"/>
      <c r="C10" s="7"/>
      <c r="D10" s="7"/>
      <c r="E10" s="7"/>
      <c r="F10" s="7"/>
    </row>
    <row r="11" spans="1:6" x14ac:dyDescent="0.25">
      <c r="A11" s="7"/>
      <c r="B11" s="7"/>
      <c r="C11" s="7"/>
      <c r="D11" s="7"/>
      <c r="E11" s="7"/>
      <c r="F11" s="7"/>
    </row>
  </sheetData>
  <mergeCells count="7">
    <mergeCell ref="A1:F1"/>
    <mergeCell ref="A3:F3"/>
    <mergeCell ref="E4:F4"/>
    <mergeCell ref="D4:D5"/>
    <mergeCell ref="C4:C5"/>
    <mergeCell ref="B4:B5"/>
    <mergeCell ref="A4:A5"/>
  </mergeCells>
  <pageMargins left="0.7" right="0.7" top="0.78740157499999996" bottom="0.78740157499999996" header="0.3" footer="0.3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B6508-ECC7-4F54-97D5-3D091DC359C4}">
  <sheetPr>
    <tabColor rgb="FFFFC000"/>
  </sheetPr>
  <dimension ref="A1:I20"/>
  <sheetViews>
    <sheetView workbookViewId="0">
      <selection activeCell="G18" sqref="G18"/>
    </sheetView>
  </sheetViews>
  <sheetFormatPr defaultRowHeight="15" x14ac:dyDescent="0.25"/>
  <cols>
    <col min="1" max="1" width="41.28515625" customWidth="1"/>
    <col min="2" max="2" width="13.42578125" customWidth="1"/>
    <col min="3" max="5" width="12.7109375" customWidth="1"/>
    <col min="6" max="6" width="23.5703125" customWidth="1"/>
    <col min="7" max="7" width="16.7109375" customWidth="1"/>
    <col min="8" max="8" width="19" customWidth="1"/>
    <col min="9" max="9" width="17" customWidth="1"/>
  </cols>
  <sheetData>
    <row r="1" spans="1:9" ht="33.75" customHeight="1" x14ac:dyDescent="0.25">
      <c r="A1" s="331" t="s">
        <v>502</v>
      </c>
      <c r="B1" s="331"/>
      <c r="C1" s="331"/>
      <c r="D1" s="331"/>
      <c r="E1" s="331"/>
      <c r="F1" s="331"/>
      <c r="G1" s="331"/>
      <c r="H1" s="331"/>
      <c r="I1" s="331"/>
    </row>
    <row r="3" spans="1:9" ht="38.25" customHeight="1" x14ac:dyDescent="0.25">
      <c r="A3" s="332" t="s">
        <v>336</v>
      </c>
      <c r="B3" s="332"/>
      <c r="C3" s="332"/>
      <c r="D3" s="332"/>
      <c r="E3" s="220"/>
      <c r="F3" s="332" t="s">
        <v>336</v>
      </c>
      <c r="G3" s="332"/>
      <c r="H3" s="332"/>
      <c r="I3" s="332"/>
    </row>
    <row r="4" spans="1:9" ht="25.5" x14ac:dyDescent="0.25">
      <c r="A4" s="46" t="s">
        <v>332</v>
      </c>
      <c r="B4" s="46" t="s">
        <v>333</v>
      </c>
      <c r="C4" s="46" t="s">
        <v>547</v>
      </c>
      <c r="D4" s="46" t="s">
        <v>322</v>
      </c>
      <c r="E4" s="220"/>
      <c r="F4" s="214" t="s">
        <v>332</v>
      </c>
      <c r="G4" s="214" t="s">
        <v>333</v>
      </c>
      <c r="H4" s="214" t="s">
        <v>547</v>
      </c>
      <c r="I4" s="214" t="s">
        <v>322</v>
      </c>
    </row>
    <row r="5" spans="1:9" x14ac:dyDescent="0.25">
      <c r="A5" s="118" t="s">
        <v>334</v>
      </c>
      <c r="B5" s="118">
        <v>51730</v>
      </c>
      <c r="C5" s="13">
        <v>18.46</v>
      </c>
      <c r="D5" s="13">
        <v>14.93</v>
      </c>
      <c r="E5" s="220"/>
      <c r="F5" s="118" t="s">
        <v>334</v>
      </c>
      <c r="G5" s="118">
        <v>51960</v>
      </c>
      <c r="H5" s="13">
        <v>0</v>
      </c>
      <c r="I5" s="13">
        <v>0</v>
      </c>
    </row>
    <row r="6" spans="1:9" x14ac:dyDescent="0.25">
      <c r="A6" s="118" t="s">
        <v>335</v>
      </c>
      <c r="B6" s="118">
        <v>51731</v>
      </c>
      <c r="C6" s="13">
        <v>0</v>
      </c>
      <c r="D6" s="13">
        <v>0</v>
      </c>
      <c r="E6" s="220"/>
      <c r="F6" s="118" t="s">
        <v>335</v>
      </c>
      <c r="G6" s="118">
        <v>51961</v>
      </c>
      <c r="H6" s="13">
        <v>0</v>
      </c>
      <c r="I6" s="13">
        <v>0</v>
      </c>
    </row>
    <row r="7" spans="1:9" x14ac:dyDescent="0.25">
      <c r="A7" s="14" t="s">
        <v>32</v>
      </c>
      <c r="B7" s="14">
        <v>5173</v>
      </c>
      <c r="C7" s="14">
        <v>18.46</v>
      </c>
      <c r="D7" s="14">
        <v>14.93</v>
      </c>
      <c r="E7" s="220"/>
      <c r="F7" s="118" t="s">
        <v>550</v>
      </c>
      <c r="G7" s="118">
        <v>51962</v>
      </c>
      <c r="H7" s="13">
        <v>902.85</v>
      </c>
      <c r="I7" s="13">
        <v>832.61</v>
      </c>
    </row>
    <row r="8" spans="1:9" ht="15" customHeight="1" x14ac:dyDescent="0.25">
      <c r="A8" s="333" t="s">
        <v>407</v>
      </c>
      <c r="B8" s="333"/>
      <c r="C8" s="333"/>
      <c r="D8" s="333"/>
      <c r="E8" s="220"/>
      <c r="F8" s="14" t="s">
        <v>32</v>
      </c>
      <c r="G8" s="14">
        <v>5196</v>
      </c>
      <c r="H8" s="14">
        <v>902.85</v>
      </c>
      <c r="I8" s="14">
        <v>832.6</v>
      </c>
    </row>
    <row r="9" spans="1:9" x14ac:dyDescent="0.25">
      <c r="A9" s="334"/>
      <c r="B9" s="334"/>
      <c r="C9" s="334"/>
      <c r="D9" s="334"/>
      <c r="E9" s="220"/>
      <c r="F9" s="333" t="s">
        <v>554</v>
      </c>
      <c r="G9" s="333"/>
      <c r="H9" s="333"/>
      <c r="I9" s="333"/>
    </row>
    <row r="10" spans="1:9" ht="21.75" customHeight="1" x14ac:dyDescent="0.25">
      <c r="A10" s="334"/>
      <c r="B10" s="334"/>
      <c r="C10" s="334"/>
      <c r="D10" s="334"/>
      <c r="F10" s="334"/>
      <c r="G10" s="334"/>
      <c r="H10" s="334"/>
      <c r="I10" s="334"/>
    </row>
    <row r="11" spans="1:9" ht="29.25" customHeight="1" x14ac:dyDescent="0.25">
      <c r="F11" s="334"/>
      <c r="G11" s="334"/>
      <c r="H11" s="334"/>
      <c r="I11" s="334"/>
    </row>
    <row r="13" spans="1:9" ht="24" customHeight="1" x14ac:dyDescent="0.25">
      <c r="A13" s="302" t="s">
        <v>551</v>
      </c>
      <c r="B13" s="302"/>
      <c r="C13" s="302"/>
      <c r="D13" s="302"/>
      <c r="E13" s="302"/>
      <c r="F13" s="302"/>
      <c r="G13" s="302"/>
    </row>
    <row r="14" spans="1:9" x14ac:dyDescent="0.25">
      <c r="A14" s="329" t="s">
        <v>552</v>
      </c>
      <c r="B14" s="335" t="s">
        <v>131</v>
      </c>
      <c r="C14" s="336"/>
      <c r="D14" s="335" t="s">
        <v>553</v>
      </c>
      <c r="E14" s="336"/>
      <c r="F14" s="335" t="s">
        <v>138</v>
      </c>
      <c r="G14" s="336"/>
    </row>
    <row r="15" spans="1:9" x14ac:dyDescent="0.25">
      <c r="A15" s="330"/>
      <c r="B15" s="119">
        <v>5173</v>
      </c>
      <c r="C15" s="119">
        <v>5196</v>
      </c>
      <c r="D15" s="119">
        <v>5173</v>
      </c>
      <c r="E15" s="119">
        <v>5196</v>
      </c>
      <c r="F15" s="119">
        <v>5173</v>
      </c>
      <c r="G15" s="119">
        <v>5196</v>
      </c>
    </row>
    <row r="16" spans="1:9" x14ac:dyDescent="0.25">
      <c r="A16" s="120" t="s">
        <v>337</v>
      </c>
      <c r="B16" s="121">
        <v>0</v>
      </c>
      <c r="C16" s="121">
        <v>0</v>
      </c>
      <c r="D16" s="7">
        <v>0</v>
      </c>
      <c r="E16" s="7">
        <v>0</v>
      </c>
      <c r="F16" s="7">
        <v>0</v>
      </c>
      <c r="G16" s="7">
        <v>0</v>
      </c>
    </row>
    <row r="17" spans="1:7" x14ac:dyDescent="0.25">
      <c r="A17" s="120" t="s">
        <v>338</v>
      </c>
      <c r="B17" s="121">
        <v>0</v>
      </c>
      <c r="C17" s="121">
        <v>0</v>
      </c>
      <c r="D17" s="7">
        <v>0</v>
      </c>
      <c r="E17" s="7">
        <v>0</v>
      </c>
      <c r="F17" s="7">
        <v>0</v>
      </c>
      <c r="G17" s="7">
        <v>0</v>
      </c>
    </row>
    <row r="18" spans="1:7" x14ac:dyDescent="0.25">
      <c r="A18" s="122" t="s">
        <v>339</v>
      </c>
      <c r="B18" s="123">
        <v>0</v>
      </c>
      <c r="C18" s="123">
        <v>0</v>
      </c>
      <c r="D18" s="7">
        <v>0</v>
      </c>
      <c r="E18" s="7">
        <v>0</v>
      </c>
      <c r="F18" s="7">
        <v>0</v>
      </c>
      <c r="G18" s="7">
        <v>0</v>
      </c>
    </row>
    <row r="19" spans="1:7" ht="15" customHeight="1" x14ac:dyDescent="0.25">
      <c r="A19" s="327" t="s">
        <v>408</v>
      </c>
      <c r="B19" s="328"/>
      <c r="C19" s="328"/>
      <c r="D19" s="328"/>
      <c r="E19" s="328"/>
      <c r="F19" s="328"/>
      <c r="G19" s="328"/>
    </row>
    <row r="20" spans="1:7" x14ac:dyDescent="0.25">
      <c r="A20" s="224"/>
      <c r="B20" s="225"/>
      <c r="C20" s="225"/>
      <c r="D20" s="225"/>
      <c r="E20" s="225"/>
      <c r="F20" s="225"/>
      <c r="G20" s="225"/>
    </row>
  </sheetData>
  <mergeCells count="11">
    <mergeCell ref="A19:G19"/>
    <mergeCell ref="A14:A15"/>
    <mergeCell ref="A1:I1"/>
    <mergeCell ref="A3:D3"/>
    <mergeCell ref="A8:D10"/>
    <mergeCell ref="F3:I3"/>
    <mergeCell ref="F9:I11"/>
    <mergeCell ref="F14:G14"/>
    <mergeCell ref="D14:E14"/>
    <mergeCell ref="B14:C14"/>
    <mergeCell ref="A13:G13"/>
  </mergeCells>
  <pageMargins left="0.7" right="0.7" top="0.78740157499999996" bottom="0.78740157499999996" header="0.3" footer="0.3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4D602-9F92-4088-A73D-4A3D48F6EF4F}">
  <sheetPr>
    <pageSetUpPr fitToPage="1"/>
  </sheetPr>
  <dimension ref="A1:G22"/>
  <sheetViews>
    <sheetView workbookViewId="0">
      <selection activeCell="A5" sqref="A5"/>
    </sheetView>
  </sheetViews>
  <sheetFormatPr defaultRowHeight="15" x14ac:dyDescent="0.25"/>
  <cols>
    <col min="1" max="1" width="20.28515625" customWidth="1"/>
    <col min="2" max="2" width="20.7109375" customWidth="1"/>
    <col min="3" max="3" width="43.85546875" bestFit="1" customWidth="1"/>
    <col min="4" max="4" width="21.42578125" bestFit="1" customWidth="1"/>
    <col min="5" max="5" width="21.42578125" customWidth="1"/>
    <col min="6" max="7" width="28.28515625" customWidth="1"/>
  </cols>
  <sheetData>
    <row r="1" spans="1:7" x14ac:dyDescent="0.25">
      <c r="A1" s="262" t="s">
        <v>503</v>
      </c>
      <c r="B1" s="262"/>
      <c r="C1" s="262"/>
      <c r="D1" s="262"/>
      <c r="E1" s="262"/>
      <c r="F1" s="262"/>
      <c r="G1" s="262"/>
    </row>
    <row r="3" spans="1:7" x14ac:dyDescent="0.25">
      <c r="A3" s="302" t="s">
        <v>346</v>
      </c>
      <c r="B3" s="302"/>
      <c r="C3" s="302"/>
      <c r="D3" s="302"/>
      <c r="E3" s="302"/>
      <c r="F3" s="302"/>
    </row>
    <row r="4" spans="1:7" x14ac:dyDescent="0.25">
      <c r="A4" s="124" t="s">
        <v>341</v>
      </c>
      <c r="B4" s="124" t="s">
        <v>342</v>
      </c>
      <c r="C4" s="124" t="s">
        <v>348</v>
      </c>
      <c r="D4" s="124" t="s">
        <v>347</v>
      </c>
      <c r="E4" s="124" t="s">
        <v>339</v>
      </c>
      <c r="F4" s="124" t="s">
        <v>343</v>
      </c>
      <c r="G4" s="124" t="s">
        <v>359</v>
      </c>
    </row>
    <row r="5" spans="1:7" x14ac:dyDescent="0.25">
      <c r="A5" s="131">
        <v>0</v>
      </c>
      <c r="B5" s="85"/>
      <c r="C5" s="132"/>
      <c r="D5" s="133"/>
      <c r="E5" s="133"/>
      <c r="F5" s="134"/>
      <c r="G5" s="134"/>
    </row>
    <row r="6" spans="1:7" x14ac:dyDescent="0.25">
      <c r="A6" s="135"/>
      <c r="B6" s="134"/>
      <c r="C6" s="136"/>
      <c r="D6" s="134"/>
      <c r="E6" s="134"/>
      <c r="F6" s="134"/>
      <c r="G6" s="134"/>
    </row>
    <row r="7" spans="1:7" x14ac:dyDescent="0.25">
      <c r="A7" s="135"/>
      <c r="B7" s="134"/>
      <c r="C7" s="133"/>
      <c r="D7" s="136"/>
      <c r="E7" s="136"/>
      <c r="F7" s="136"/>
      <c r="G7" s="136"/>
    </row>
    <row r="8" spans="1:7" x14ac:dyDescent="0.25">
      <c r="A8" s="135"/>
      <c r="B8" s="134"/>
      <c r="C8" s="133"/>
      <c r="D8" s="136"/>
      <c r="E8" s="136"/>
      <c r="F8" s="136"/>
      <c r="G8" s="136"/>
    </row>
    <row r="11" spans="1:7" x14ac:dyDescent="0.25">
      <c r="A11" s="337" t="s">
        <v>354</v>
      </c>
      <c r="B11" s="337"/>
      <c r="C11" s="337"/>
      <c r="D11" s="337"/>
      <c r="E11" s="337"/>
      <c r="F11" s="337"/>
    </row>
    <row r="12" spans="1:7" x14ac:dyDescent="0.25">
      <c r="A12" s="124" t="s">
        <v>341</v>
      </c>
      <c r="B12" s="124" t="s">
        <v>342</v>
      </c>
      <c r="C12" s="124" t="s">
        <v>348</v>
      </c>
      <c r="D12" s="124" t="s">
        <v>347</v>
      </c>
      <c r="E12" s="124" t="s">
        <v>339</v>
      </c>
      <c r="F12" s="124" t="s">
        <v>343</v>
      </c>
      <c r="G12" s="124" t="s">
        <v>360</v>
      </c>
    </row>
    <row r="13" spans="1:7" ht="51.75" customHeight="1" x14ac:dyDescent="0.25">
      <c r="A13" s="128" t="s">
        <v>351</v>
      </c>
      <c r="B13" s="129" t="s">
        <v>352</v>
      </c>
      <c r="C13" s="130" t="s">
        <v>353</v>
      </c>
      <c r="D13" s="127" t="s">
        <v>349</v>
      </c>
      <c r="E13" s="127" t="s">
        <v>350</v>
      </c>
      <c r="F13" s="125" t="s">
        <v>355</v>
      </c>
      <c r="G13" s="125" t="s">
        <v>361</v>
      </c>
    </row>
    <row r="15" spans="1:7" ht="60" x14ac:dyDescent="0.25">
      <c r="A15" s="125">
        <v>4</v>
      </c>
      <c r="B15" s="125" t="s">
        <v>344</v>
      </c>
      <c r="C15" s="127" t="s">
        <v>356</v>
      </c>
      <c r="D15" s="137">
        <v>200000</v>
      </c>
      <c r="E15" s="137">
        <v>26000</v>
      </c>
      <c r="F15" s="338" t="s">
        <v>358</v>
      </c>
      <c r="G15" s="338"/>
    </row>
    <row r="16" spans="1:7" ht="30" x14ac:dyDescent="0.25">
      <c r="A16" s="125">
        <v>2</v>
      </c>
      <c r="B16" s="125" t="s">
        <v>345</v>
      </c>
      <c r="C16" s="127" t="s">
        <v>357</v>
      </c>
      <c r="D16" s="137">
        <v>50000</v>
      </c>
      <c r="E16" s="137">
        <v>0</v>
      </c>
      <c r="F16" s="339"/>
      <c r="G16" s="339"/>
    </row>
    <row r="17" spans="1:1" x14ac:dyDescent="0.25">
      <c r="A17" s="126"/>
    </row>
    <row r="18" spans="1:1" x14ac:dyDescent="0.25">
      <c r="A18" s="126"/>
    </row>
    <row r="19" spans="1:1" x14ac:dyDescent="0.25">
      <c r="A19" s="126"/>
    </row>
    <row r="20" spans="1:1" x14ac:dyDescent="0.25">
      <c r="A20" s="126"/>
    </row>
    <row r="21" spans="1:1" x14ac:dyDescent="0.25">
      <c r="A21" s="126"/>
    </row>
    <row r="22" spans="1:1" x14ac:dyDescent="0.25">
      <c r="A22" s="126"/>
    </row>
  </sheetData>
  <mergeCells count="5">
    <mergeCell ref="A3:F3"/>
    <mergeCell ref="A11:F11"/>
    <mergeCell ref="F15:F16"/>
    <mergeCell ref="G15:G16"/>
    <mergeCell ref="A1:G1"/>
  </mergeCells>
  <pageMargins left="0.7" right="0.7" top="0.78740157499999996" bottom="0.78740157499999996" header="0.3" footer="0.3"/>
  <pageSetup paperSize="9" scale="71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C9B90-86DB-4971-BF10-3CDBA636E707}">
  <dimension ref="A2:L7"/>
  <sheetViews>
    <sheetView workbookViewId="0">
      <selection activeCell="J6" sqref="J6"/>
    </sheetView>
  </sheetViews>
  <sheetFormatPr defaultRowHeight="15" x14ac:dyDescent="0.25"/>
  <cols>
    <col min="1" max="5" width="19.140625" customWidth="1"/>
    <col min="7" max="11" width="19.140625" customWidth="1"/>
  </cols>
  <sheetData>
    <row r="2" spans="1:12" x14ac:dyDescent="0.25">
      <c r="A2" s="262" t="s">
        <v>504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</row>
    <row r="4" spans="1:12" s="143" customFormat="1" x14ac:dyDescent="0.25">
      <c r="A4" s="302" t="s">
        <v>368</v>
      </c>
      <c r="B4" s="302"/>
      <c r="C4" s="302"/>
      <c r="D4" s="302"/>
      <c r="E4" s="302"/>
      <c r="H4" s="302" t="s">
        <v>369</v>
      </c>
      <c r="I4" s="302"/>
      <c r="J4" s="302"/>
      <c r="K4" s="302"/>
      <c r="L4" s="302"/>
    </row>
    <row r="5" spans="1:12" ht="30" x14ac:dyDescent="0.25">
      <c r="A5" s="45" t="s">
        <v>362</v>
      </c>
      <c r="B5" s="45" t="s">
        <v>363</v>
      </c>
      <c r="C5" s="45" t="s">
        <v>364</v>
      </c>
      <c r="D5" s="45" t="s">
        <v>365</v>
      </c>
      <c r="E5" s="45" t="s">
        <v>366</v>
      </c>
      <c r="H5" s="45" t="s">
        <v>362</v>
      </c>
      <c r="I5" s="45" t="s">
        <v>363</v>
      </c>
      <c r="J5" s="45" t="s">
        <v>364</v>
      </c>
      <c r="K5" s="45" t="s">
        <v>365</v>
      </c>
      <c r="L5" s="45" t="s">
        <v>366</v>
      </c>
    </row>
    <row r="6" spans="1:12" x14ac:dyDescent="0.25">
      <c r="A6" s="69"/>
      <c r="B6" s="69"/>
      <c r="C6" s="69"/>
      <c r="D6" s="69"/>
      <c r="E6" s="69"/>
      <c r="H6" s="69" t="s">
        <v>585</v>
      </c>
      <c r="I6" s="69" t="s">
        <v>631</v>
      </c>
      <c r="J6" s="69" t="s">
        <v>632</v>
      </c>
      <c r="K6" s="69" t="s">
        <v>630</v>
      </c>
      <c r="L6" s="69">
        <v>26.36</v>
      </c>
    </row>
    <row r="7" spans="1:12" x14ac:dyDescent="0.25">
      <c r="A7" s="138" t="s">
        <v>367</v>
      </c>
      <c r="H7" s="138" t="s">
        <v>367</v>
      </c>
    </row>
  </sheetData>
  <mergeCells count="3">
    <mergeCell ref="A4:E4"/>
    <mergeCell ref="H4:L4"/>
    <mergeCell ref="A2:L2"/>
  </mergeCells>
  <pageMargins left="0.7" right="0.7" top="0.78740157499999996" bottom="0.78740157499999996" header="0.3" footer="0.3"/>
  <pageSetup paperSize="9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30E2D-DA67-4ECA-B5E2-ACB8628C04CA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026D1-11E0-4BE1-8A09-B6E16E22D03E}">
  <sheetPr>
    <tabColor rgb="FFFFC000"/>
    <pageSetUpPr fitToPage="1"/>
  </sheetPr>
  <dimension ref="B1:K17"/>
  <sheetViews>
    <sheetView workbookViewId="0">
      <selection activeCell="H11" sqref="H11"/>
    </sheetView>
  </sheetViews>
  <sheetFormatPr defaultRowHeight="15" x14ac:dyDescent="0.25"/>
  <cols>
    <col min="1" max="1" width="4.7109375" bestFit="1" customWidth="1"/>
    <col min="2" max="2" width="14" customWidth="1"/>
    <col min="3" max="3" width="26" bestFit="1" customWidth="1"/>
    <col min="4" max="4" width="20.7109375" customWidth="1"/>
    <col min="5" max="5" width="11.7109375" customWidth="1"/>
    <col min="6" max="6" width="31.85546875" customWidth="1"/>
    <col min="7" max="7" width="12.5703125" customWidth="1"/>
    <col min="8" max="8" width="27.28515625" customWidth="1"/>
    <col min="9" max="9" width="12.42578125" customWidth="1"/>
    <col min="10" max="10" width="15" customWidth="1"/>
    <col min="11" max="11" width="37.42578125" style="220" bestFit="1" customWidth="1"/>
  </cols>
  <sheetData>
    <row r="1" spans="2:11" x14ac:dyDescent="0.25">
      <c r="B1" s="262" t="s">
        <v>505</v>
      </c>
      <c r="C1" s="262"/>
      <c r="D1" s="262"/>
      <c r="E1" s="262"/>
      <c r="F1" s="262"/>
      <c r="G1" s="262"/>
      <c r="H1" s="262"/>
      <c r="I1" s="262"/>
      <c r="J1" s="262"/>
      <c r="K1" s="262"/>
    </row>
    <row r="3" spans="2:11" x14ac:dyDescent="0.25">
      <c r="B3" s="302" t="s">
        <v>371</v>
      </c>
      <c r="C3" s="302"/>
      <c r="D3" s="302"/>
      <c r="E3" s="302"/>
      <c r="F3" s="302"/>
      <c r="G3" s="302"/>
      <c r="H3" s="302"/>
      <c r="I3" s="302"/>
      <c r="J3" s="302"/>
      <c r="K3" s="302"/>
    </row>
    <row r="4" spans="2:11" ht="30" customHeight="1" x14ac:dyDescent="0.25">
      <c r="B4" s="281" t="s">
        <v>84</v>
      </c>
      <c r="C4" s="281" t="s">
        <v>413</v>
      </c>
      <c r="D4" s="279" t="s">
        <v>372</v>
      </c>
      <c r="E4" s="281" t="s">
        <v>322</v>
      </c>
      <c r="F4" s="281"/>
      <c r="G4" s="281" t="s">
        <v>547</v>
      </c>
      <c r="H4" s="281"/>
      <c r="I4" s="279" t="s">
        <v>556</v>
      </c>
      <c r="J4" s="279"/>
      <c r="K4" s="279" t="s">
        <v>555</v>
      </c>
    </row>
    <row r="5" spans="2:11" x14ac:dyDescent="0.25">
      <c r="B5" s="281"/>
      <c r="C5" s="281"/>
      <c r="D5" s="279"/>
      <c r="E5" s="234" t="s">
        <v>196</v>
      </c>
      <c r="F5" s="234" t="s">
        <v>548</v>
      </c>
      <c r="G5" s="234" t="s">
        <v>196</v>
      </c>
      <c r="H5" s="234" t="s">
        <v>548</v>
      </c>
      <c r="I5" s="233" t="s">
        <v>196</v>
      </c>
      <c r="J5" s="233" t="s">
        <v>549</v>
      </c>
      <c r="K5" s="279"/>
    </row>
    <row r="6" spans="2:11" s="223" customFormat="1" ht="45" x14ac:dyDescent="0.25">
      <c r="B6" s="237" t="s">
        <v>585</v>
      </c>
      <c r="C6" s="237" t="s">
        <v>600</v>
      </c>
      <c r="D6" s="237">
        <v>5137</v>
      </c>
      <c r="E6" s="237">
        <v>663524</v>
      </c>
      <c r="F6" s="243">
        <v>0</v>
      </c>
      <c r="G6" s="243">
        <v>468396</v>
      </c>
      <c r="H6" s="243">
        <v>0</v>
      </c>
      <c r="I6" s="243">
        <v>195128</v>
      </c>
      <c r="J6" s="243">
        <v>0</v>
      </c>
      <c r="K6" s="244" t="s">
        <v>646</v>
      </c>
    </row>
    <row r="7" spans="2:11" s="223" customFormat="1" ht="45" x14ac:dyDescent="0.25">
      <c r="B7" s="237" t="s">
        <v>585</v>
      </c>
      <c r="C7" s="237" t="s">
        <v>601</v>
      </c>
      <c r="D7" s="237">
        <v>5139</v>
      </c>
      <c r="E7" s="237">
        <v>836485.6</v>
      </c>
      <c r="F7" s="245">
        <v>0</v>
      </c>
      <c r="G7" s="241">
        <v>730591.53</v>
      </c>
      <c r="H7" s="245">
        <v>0</v>
      </c>
      <c r="I7" s="241">
        <v>105893.6</v>
      </c>
      <c r="J7" s="245">
        <v>0</v>
      </c>
      <c r="K7" s="244" t="s">
        <v>645</v>
      </c>
    </row>
    <row r="8" spans="2:11" s="223" customFormat="1" ht="45" x14ac:dyDescent="0.25">
      <c r="B8" s="237" t="s">
        <v>585</v>
      </c>
      <c r="C8" s="237" t="s">
        <v>602</v>
      </c>
      <c r="D8" s="237">
        <v>5161</v>
      </c>
      <c r="E8" s="241">
        <v>1922941.35</v>
      </c>
      <c r="F8" s="241">
        <v>0</v>
      </c>
      <c r="G8" s="241">
        <v>1839093</v>
      </c>
      <c r="H8" s="241">
        <v>0</v>
      </c>
      <c r="I8" s="241">
        <v>83848</v>
      </c>
      <c r="J8" s="241">
        <v>0</v>
      </c>
      <c r="K8" s="242" t="s">
        <v>644</v>
      </c>
    </row>
    <row r="9" spans="2:11" ht="45" x14ac:dyDescent="0.25">
      <c r="B9" s="237" t="s">
        <v>585</v>
      </c>
      <c r="C9" s="237" t="s">
        <v>603</v>
      </c>
      <c r="D9" s="237">
        <v>5162</v>
      </c>
      <c r="E9" s="237">
        <v>50588</v>
      </c>
      <c r="F9" s="237">
        <v>0</v>
      </c>
      <c r="G9" s="237">
        <v>44961</v>
      </c>
      <c r="H9" s="237">
        <v>0</v>
      </c>
      <c r="I9" s="237">
        <v>5627</v>
      </c>
      <c r="J9" s="237">
        <v>0</v>
      </c>
      <c r="K9" s="244" t="s">
        <v>643</v>
      </c>
    </row>
    <row r="10" spans="2:11" ht="45" x14ac:dyDescent="0.25">
      <c r="B10" s="237" t="s">
        <v>585</v>
      </c>
      <c r="C10" s="237" t="s">
        <v>604</v>
      </c>
      <c r="D10" s="237">
        <v>5168</v>
      </c>
      <c r="E10" s="237">
        <v>237329</v>
      </c>
      <c r="F10" s="237">
        <v>0</v>
      </c>
      <c r="G10" s="237">
        <v>127219</v>
      </c>
      <c r="H10" s="237">
        <v>0</v>
      </c>
      <c r="I10" s="237">
        <v>110110</v>
      </c>
      <c r="J10" s="237">
        <v>0</v>
      </c>
      <c r="K10" s="244" t="s">
        <v>642</v>
      </c>
    </row>
    <row r="11" spans="2:11" ht="60" x14ac:dyDescent="0.25">
      <c r="B11" s="246" t="s">
        <v>585</v>
      </c>
      <c r="C11" s="246" t="s">
        <v>605</v>
      </c>
      <c r="D11" s="246">
        <v>5169</v>
      </c>
      <c r="E11" s="246">
        <v>795735</v>
      </c>
      <c r="F11" s="7">
        <v>0</v>
      </c>
      <c r="G11" s="246">
        <v>247629</v>
      </c>
      <c r="H11" s="246">
        <v>0</v>
      </c>
      <c r="I11" s="246">
        <v>548106</v>
      </c>
      <c r="J11" s="246">
        <v>0</v>
      </c>
      <c r="K11" s="121" t="s">
        <v>641</v>
      </c>
    </row>
    <row r="12" spans="2:11" ht="75" x14ac:dyDescent="0.25">
      <c r="B12" s="246" t="s">
        <v>585</v>
      </c>
      <c r="C12" s="246" t="s">
        <v>606</v>
      </c>
      <c r="D12" s="246">
        <v>5171</v>
      </c>
      <c r="E12" s="246">
        <v>358150</v>
      </c>
      <c r="F12" s="7">
        <v>0</v>
      </c>
      <c r="G12" s="246">
        <v>168799</v>
      </c>
      <c r="H12" s="246">
        <v>0</v>
      </c>
      <c r="I12" s="246">
        <v>189351</v>
      </c>
      <c r="J12" s="246">
        <v>0</v>
      </c>
      <c r="K12" s="121" t="s">
        <v>640</v>
      </c>
    </row>
    <row r="14" spans="2:11" x14ac:dyDescent="0.25">
      <c r="K14"/>
    </row>
    <row r="15" spans="2:11" x14ac:dyDescent="0.25">
      <c r="K15"/>
    </row>
    <row r="16" spans="2:11" x14ac:dyDescent="0.25">
      <c r="K16"/>
    </row>
    <row r="17" s="139" customFormat="1" ht="110.25" customHeight="1" x14ac:dyDescent="0.25"/>
  </sheetData>
  <mergeCells count="9">
    <mergeCell ref="B3:K3"/>
    <mergeCell ref="B1:K1"/>
    <mergeCell ref="D4:D5"/>
    <mergeCell ref="C4:C5"/>
    <mergeCell ref="B4:B5"/>
    <mergeCell ref="K4:K5"/>
    <mergeCell ref="G4:H4"/>
    <mergeCell ref="E4:F4"/>
    <mergeCell ref="I4:J4"/>
  </mergeCells>
  <phoneticPr fontId="42" type="noConversion"/>
  <pageMargins left="0.17" right="0.19" top="0.78740157499999996" bottom="0.78740157499999996" header="0.3" footer="0.3"/>
  <pageSetup paperSize="9" scale="66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8DFF2-17E3-41CB-AE37-E280C893A00D}">
  <sheetPr>
    <pageSetUpPr fitToPage="1"/>
  </sheetPr>
  <dimension ref="A1:K5"/>
  <sheetViews>
    <sheetView workbookViewId="0">
      <selection activeCell="K5" sqref="K5"/>
    </sheetView>
  </sheetViews>
  <sheetFormatPr defaultRowHeight="15" x14ac:dyDescent="0.25"/>
  <cols>
    <col min="1" max="11" width="22.140625" customWidth="1"/>
  </cols>
  <sheetData>
    <row r="1" spans="1:11" x14ac:dyDescent="0.25">
      <c r="A1" s="262" t="s">
        <v>506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</row>
    <row r="3" spans="1:11" s="143" customFormat="1" x14ac:dyDescent="0.25">
      <c r="A3" s="302" t="s">
        <v>381</v>
      </c>
      <c r="B3" s="302"/>
      <c r="C3" s="302"/>
      <c r="D3" s="302"/>
      <c r="E3" s="302"/>
      <c r="G3" s="302" t="s">
        <v>382</v>
      </c>
      <c r="H3" s="302"/>
      <c r="I3" s="302"/>
      <c r="J3" s="302"/>
      <c r="K3" s="302"/>
    </row>
    <row r="4" spans="1:11" x14ac:dyDescent="0.25">
      <c r="A4" s="45" t="s">
        <v>362</v>
      </c>
      <c r="B4" s="45" t="s">
        <v>377</v>
      </c>
      <c r="C4" s="45" t="s">
        <v>378</v>
      </c>
      <c r="D4" s="45" t="s">
        <v>379</v>
      </c>
      <c r="E4" s="45" t="s">
        <v>380</v>
      </c>
      <c r="G4" s="45" t="s">
        <v>362</v>
      </c>
      <c r="H4" s="45" t="s">
        <v>377</v>
      </c>
      <c r="I4" s="45" t="s">
        <v>378</v>
      </c>
      <c r="J4" s="45" t="s">
        <v>379</v>
      </c>
      <c r="K4" s="45" t="s">
        <v>380</v>
      </c>
    </row>
    <row r="5" spans="1:11" x14ac:dyDescent="0.25">
      <c r="A5" s="69"/>
      <c r="B5" s="69"/>
      <c r="C5" s="69"/>
      <c r="D5" s="69"/>
      <c r="E5" s="69">
        <v>0</v>
      </c>
      <c r="G5" s="69"/>
      <c r="H5" s="69"/>
      <c r="I5" s="69"/>
      <c r="J5" s="69"/>
      <c r="K5" s="69">
        <v>0</v>
      </c>
    </row>
  </sheetData>
  <mergeCells count="3">
    <mergeCell ref="A3:E3"/>
    <mergeCell ref="G3:K3"/>
    <mergeCell ref="A1:K1"/>
  </mergeCells>
  <pageMargins left="0.7" right="0.7" top="0.78740157499999996" bottom="0.78740157499999996" header="0.3" footer="0.3"/>
  <pageSetup paperSize="9" scale="53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1127C-BD4D-4436-BBD6-700C1B9419DF}">
  <sheetPr>
    <pageSetUpPr fitToPage="1"/>
  </sheetPr>
  <dimension ref="A1:E12"/>
  <sheetViews>
    <sheetView workbookViewId="0">
      <selection activeCell="E4" sqref="E4"/>
    </sheetView>
  </sheetViews>
  <sheetFormatPr defaultRowHeight="15" x14ac:dyDescent="0.25"/>
  <cols>
    <col min="1" max="5" width="26.5703125" customWidth="1"/>
  </cols>
  <sheetData>
    <row r="1" spans="1:5" x14ac:dyDescent="0.25">
      <c r="A1" s="262" t="s">
        <v>507</v>
      </c>
      <c r="B1" s="262"/>
      <c r="C1" s="262"/>
      <c r="D1" s="262"/>
      <c r="E1" s="262"/>
    </row>
    <row r="3" spans="1:5" x14ac:dyDescent="0.25">
      <c r="A3" s="302" t="s">
        <v>389</v>
      </c>
      <c r="B3" s="302"/>
      <c r="C3" s="302"/>
      <c r="D3" s="302"/>
      <c r="E3" s="302"/>
    </row>
    <row r="4" spans="1:5" ht="30" x14ac:dyDescent="0.25">
      <c r="A4" s="45" t="s">
        <v>385</v>
      </c>
      <c r="B4" s="45" t="s">
        <v>386</v>
      </c>
      <c r="C4" s="45" t="s">
        <v>387</v>
      </c>
      <c r="D4" s="45" t="s">
        <v>388</v>
      </c>
      <c r="E4" s="45" t="s">
        <v>607</v>
      </c>
    </row>
    <row r="5" spans="1:5" x14ac:dyDescent="0.25">
      <c r="A5" s="69"/>
      <c r="B5" s="69"/>
      <c r="C5" s="69"/>
      <c r="D5" s="69"/>
      <c r="E5" s="69">
        <v>0</v>
      </c>
    </row>
    <row r="6" spans="1:5" x14ac:dyDescent="0.25">
      <c r="A6" s="69"/>
      <c r="B6" s="69"/>
      <c r="C6" s="69"/>
      <c r="D6" s="69"/>
      <c r="E6" s="69"/>
    </row>
    <row r="7" spans="1:5" x14ac:dyDescent="0.25">
      <c r="A7" s="69"/>
      <c r="B7" s="69"/>
      <c r="C7" s="69"/>
      <c r="D7" s="69"/>
      <c r="E7" s="69"/>
    </row>
    <row r="8" spans="1:5" x14ac:dyDescent="0.25">
      <c r="A8" s="69"/>
      <c r="B8" s="69"/>
      <c r="C8" s="69"/>
      <c r="D8" s="69"/>
      <c r="E8" s="69"/>
    </row>
    <row r="9" spans="1:5" x14ac:dyDescent="0.25">
      <c r="A9" s="69"/>
      <c r="B9" s="69"/>
      <c r="C9" s="69"/>
      <c r="D9" s="69"/>
      <c r="E9" s="69"/>
    </row>
    <row r="10" spans="1:5" x14ac:dyDescent="0.25">
      <c r="A10" s="69"/>
      <c r="B10" s="69"/>
      <c r="C10" s="69"/>
      <c r="D10" s="69"/>
      <c r="E10" s="69"/>
    </row>
    <row r="11" spans="1:5" x14ac:dyDescent="0.25">
      <c r="A11" s="69"/>
      <c r="B11" s="69"/>
      <c r="C11" s="69"/>
      <c r="D11" s="69"/>
      <c r="E11" s="69"/>
    </row>
    <row r="12" spans="1:5" x14ac:dyDescent="0.25">
      <c r="A12" s="69"/>
      <c r="B12" s="69"/>
      <c r="C12" s="69"/>
      <c r="D12" s="69"/>
      <c r="E12" s="69"/>
    </row>
  </sheetData>
  <mergeCells count="2">
    <mergeCell ref="A3:E3"/>
    <mergeCell ref="A1:E1"/>
  </mergeCells>
  <pageMargins left="0.7" right="0.7" top="0.61" bottom="0.78740157499999996" header="0.3" footer="0.3"/>
  <pageSetup paperSize="9" scale="98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877D1-6FAE-4BA2-821F-E772147A664B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C7586-D4E1-46C2-8F0B-30C82800D98A}">
  <sheetPr>
    <pageSetUpPr fitToPage="1"/>
  </sheetPr>
  <dimension ref="A3:F28"/>
  <sheetViews>
    <sheetView workbookViewId="0">
      <selection activeCell="G23" sqref="G23"/>
    </sheetView>
  </sheetViews>
  <sheetFormatPr defaultRowHeight="15" x14ac:dyDescent="0.25"/>
  <cols>
    <col min="1" max="1" width="27.85546875" customWidth="1"/>
    <col min="2" max="3" width="13.5703125" customWidth="1"/>
    <col min="4" max="6" width="13.7109375" customWidth="1"/>
  </cols>
  <sheetData>
    <row r="3" spans="1:6" x14ac:dyDescent="0.25">
      <c r="A3" s="262" t="s">
        <v>479</v>
      </c>
      <c r="B3" s="262"/>
      <c r="C3" s="262"/>
      <c r="D3" s="262"/>
      <c r="E3" s="262"/>
      <c r="F3" s="262"/>
    </row>
    <row r="5" spans="1:6" ht="35.25" customHeight="1" x14ac:dyDescent="0.25">
      <c r="A5" s="266" t="s">
        <v>393</v>
      </c>
      <c r="B5" s="267"/>
      <c r="C5" s="267"/>
      <c r="D5" s="267"/>
      <c r="E5" s="267"/>
      <c r="F5" s="267"/>
    </row>
    <row r="6" spans="1:6" ht="63.75" x14ac:dyDescent="0.25">
      <c r="A6" s="140" t="s">
        <v>41</v>
      </c>
      <c r="B6" s="140" t="s">
        <v>23</v>
      </c>
      <c r="C6" s="140" t="s">
        <v>24</v>
      </c>
      <c r="D6" s="140" t="s">
        <v>25</v>
      </c>
      <c r="E6" s="140" t="s">
        <v>26</v>
      </c>
      <c r="F6" s="140" t="s">
        <v>27</v>
      </c>
    </row>
    <row r="7" spans="1:6" x14ac:dyDescent="0.25">
      <c r="A7" s="167"/>
      <c r="B7" s="167">
        <v>2023</v>
      </c>
      <c r="C7" s="167">
        <v>2024</v>
      </c>
      <c r="D7" s="167">
        <v>2024</v>
      </c>
      <c r="E7" s="167">
        <v>2024</v>
      </c>
      <c r="F7" s="167"/>
    </row>
    <row r="8" spans="1:6" x14ac:dyDescent="0.25">
      <c r="A8" s="15" t="s">
        <v>454</v>
      </c>
      <c r="B8" s="16">
        <v>0</v>
      </c>
      <c r="C8" s="16">
        <v>0</v>
      </c>
      <c r="D8" s="16">
        <v>0</v>
      </c>
      <c r="E8" s="16">
        <v>0</v>
      </c>
      <c r="F8" s="17">
        <v>0</v>
      </c>
    </row>
    <row r="9" spans="1:6" x14ac:dyDescent="0.25">
      <c r="A9" s="15" t="s">
        <v>455</v>
      </c>
      <c r="B9" s="16">
        <v>0.3</v>
      </c>
      <c r="C9" s="16">
        <v>0</v>
      </c>
      <c r="D9" s="16">
        <v>0</v>
      </c>
      <c r="E9" s="16">
        <v>0.3</v>
      </c>
      <c r="F9" s="18">
        <v>0</v>
      </c>
    </row>
    <row r="10" spans="1:6" x14ac:dyDescent="0.25">
      <c r="A10" s="15" t="s">
        <v>456</v>
      </c>
      <c r="B10" s="16">
        <v>0</v>
      </c>
      <c r="C10" s="16">
        <v>0</v>
      </c>
      <c r="D10" s="16">
        <v>0</v>
      </c>
      <c r="E10" s="16">
        <v>0</v>
      </c>
      <c r="F10" s="18">
        <v>0</v>
      </c>
    </row>
    <row r="11" spans="1:6" x14ac:dyDescent="0.25">
      <c r="A11" s="171" t="s">
        <v>457</v>
      </c>
      <c r="B11" s="16">
        <v>2680.59</v>
      </c>
      <c r="C11" s="16">
        <v>0</v>
      </c>
      <c r="D11" s="16">
        <v>0</v>
      </c>
      <c r="E11" s="16">
        <v>3070.59</v>
      </c>
      <c r="F11" s="18">
        <v>0</v>
      </c>
    </row>
    <row r="12" spans="1:6" x14ac:dyDescent="0.25">
      <c r="A12" s="171" t="s">
        <v>458</v>
      </c>
      <c r="B12" s="16">
        <v>0</v>
      </c>
      <c r="C12" s="16">
        <v>0</v>
      </c>
      <c r="D12" s="16">
        <v>0</v>
      </c>
      <c r="E12" s="16">
        <v>0</v>
      </c>
      <c r="F12" s="17">
        <v>0</v>
      </c>
    </row>
    <row r="13" spans="1:6" x14ac:dyDescent="0.25">
      <c r="A13" s="171" t="s">
        <v>459</v>
      </c>
      <c r="B13" s="16">
        <v>0</v>
      </c>
      <c r="C13" s="16">
        <v>0</v>
      </c>
      <c r="D13" s="16">
        <v>0</v>
      </c>
      <c r="E13" s="16">
        <v>0</v>
      </c>
      <c r="F13" s="17">
        <v>0</v>
      </c>
    </row>
    <row r="14" spans="1:6" x14ac:dyDescent="0.25">
      <c r="A14" s="171" t="s">
        <v>460</v>
      </c>
      <c r="B14" s="16">
        <v>2004.54</v>
      </c>
      <c r="C14" s="16">
        <v>0</v>
      </c>
      <c r="D14" s="16">
        <v>0</v>
      </c>
      <c r="E14" s="16">
        <v>2422.25</v>
      </c>
      <c r="F14" s="17">
        <v>0</v>
      </c>
    </row>
    <row r="15" spans="1:6" x14ac:dyDescent="0.25">
      <c r="A15" s="19" t="s">
        <v>32</v>
      </c>
      <c r="B15" s="20">
        <f>SUM(B8:B14)</f>
        <v>4685.43</v>
      </c>
      <c r="C15" s="20">
        <f>SUM(C8:C14)</f>
        <v>0</v>
      </c>
      <c r="D15" s="20">
        <f>SUM(D8:D14)</f>
        <v>0</v>
      </c>
      <c r="E15" s="20">
        <f>SUM(E8:E14)</f>
        <v>5493.14</v>
      </c>
      <c r="F15" s="21">
        <v>0</v>
      </c>
    </row>
    <row r="20" spans="1:4" ht="50.25" customHeight="1" x14ac:dyDescent="0.25">
      <c r="A20" s="268" t="s">
        <v>461</v>
      </c>
      <c r="B20" s="268"/>
      <c r="C20" s="268"/>
      <c r="D20" s="268"/>
    </row>
    <row r="21" spans="1:4" x14ac:dyDescent="0.25">
      <c r="A21" s="269" t="s">
        <v>42</v>
      </c>
      <c r="B21" s="226" t="s">
        <v>462</v>
      </c>
      <c r="C21" s="228" t="s">
        <v>463</v>
      </c>
      <c r="D21" s="228" t="s">
        <v>463</v>
      </c>
    </row>
    <row r="22" spans="1:4" x14ac:dyDescent="0.25">
      <c r="A22" s="270"/>
      <c r="B22" s="226">
        <v>2022</v>
      </c>
      <c r="C22" s="228">
        <v>2023</v>
      </c>
      <c r="D22" s="228">
        <v>2024</v>
      </c>
    </row>
    <row r="23" spans="1:4" x14ac:dyDescent="0.25">
      <c r="A23" s="13" t="s">
        <v>43</v>
      </c>
      <c r="B23" s="172">
        <v>3295.07</v>
      </c>
      <c r="C23" s="172">
        <v>2680.59</v>
      </c>
      <c r="D23" s="172">
        <v>3070.59</v>
      </c>
    </row>
    <row r="24" spans="1:4" ht="25.5" x14ac:dyDescent="0.25">
      <c r="A24" s="13" t="s">
        <v>44</v>
      </c>
      <c r="B24" s="172">
        <v>2125.65</v>
      </c>
      <c r="C24" s="172">
        <v>1992.9</v>
      </c>
      <c r="D24" s="172">
        <v>2409.5100000000002</v>
      </c>
    </row>
    <row r="25" spans="1:4" x14ac:dyDescent="0.25">
      <c r="A25" s="13" t="s">
        <v>45</v>
      </c>
      <c r="B25" s="172">
        <v>3.51</v>
      </c>
      <c r="C25" s="172">
        <v>11.94</v>
      </c>
      <c r="D25" s="172">
        <v>13.04</v>
      </c>
    </row>
    <row r="26" spans="1:4" x14ac:dyDescent="0.25">
      <c r="A26" s="153" t="s">
        <v>46</v>
      </c>
      <c r="B26" s="173">
        <f>SUM(B23:B25)</f>
        <v>5424.2300000000005</v>
      </c>
      <c r="C26" s="173">
        <f>SUM(C23:C25)</f>
        <v>4685.4299999999994</v>
      </c>
      <c r="D26" s="173">
        <f>SUM(D23:D25)</f>
        <v>5493.14</v>
      </c>
    </row>
    <row r="28" spans="1:4" x14ac:dyDescent="0.25">
      <c r="A28" s="174" t="s">
        <v>464</v>
      </c>
    </row>
  </sheetData>
  <mergeCells count="4">
    <mergeCell ref="A5:F5"/>
    <mergeCell ref="A20:D20"/>
    <mergeCell ref="A21:A22"/>
    <mergeCell ref="A3:F3"/>
  </mergeCells>
  <pageMargins left="0.7" right="0.7" top="0.78740157499999996" bottom="0.78740157499999996" header="0.3" footer="0.3"/>
  <pageSetup paperSize="9" scale="9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D520D-4D65-4ECA-8257-1372DE1C14ED}">
  <dimension ref="A3:H17"/>
  <sheetViews>
    <sheetView workbookViewId="0">
      <selection activeCell="K14" sqref="K14"/>
    </sheetView>
  </sheetViews>
  <sheetFormatPr defaultRowHeight="15" x14ac:dyDescent="0.25"/>
  <cols>
    <col min="1" max="1" width="25.7109375" bestFit="1" customWidth="1"/>
    <col min="4" max="8" width="12.42578125" customWidth="1"/>
  </cols>
  <sheetData>
    <row r="3" spans="1:8" x14ac:dyDescent="0.25">
      <c r="A3" s="262" t="s">
        <v>480</v>
      </c>
      <c r="B3" s="262"/>
      <c r="C3" s="262"/>
      <c r="D3" s="262"/>
      <c r="E3" s="262"/>
      <c r="F3" s="262"/>
      <c r="G3" s="262"/>
      <c r="H3" s="262"/>
    </row>
    <row r="5" spans="1:8" ht="33" customHeight="1" x14ac:dyDescent="0.25">
      <c r="A5" s="266" t="s">
        <v>394</v>
      </c>
      <c r="B5" s="267"/>
      <c r="C5" s="267"/>
      <c r="D5" s="267"/>
      <c r="E5" s="267"/>
      <c r="F5" s="267"/>
      <c r="G5" s="267"/>
      <c r="H5" s="267"/>
    </row>
    <row r="6" spans="1:8" ht="45" customHeight="1" x14ac:dyDescent="0.25">
      <c r="A6" s="271" t="s">
        <v>8</v>
      </c>
      <c r="B6" s="272" t="s">
        <v>47</v>
      </c>
      <c r="C6" s="272"/>
      <c r="D6" s="231" t="s">
        <v>48</v>
      </c>
      <c r="E6" s="231" t="s">
        <v>49</v>
      </c>
      <c r="F6" s="231" t="s">
        <v>47</v>
      </c>
      <c r="G6" s="232" t="s">
        <v>27</v>
      </c>
      <c r="H6" s="272" t="s">
        <v>580</v>
      </c>
    </row>
    <row r="7" spans="1:8" x14ac:dyDescent="0.25">
      <c r="A7" s="271"/>
      <c r="B7" s="230">
        <v>2022</v>
      </c>
      <c r="C7" s="230">
        <v>2023</v>
      </c>
      <c r="D7" s="271">
        <v>2024</v>
      </c>
      <c r="E7" s="271"/>
      <c r="F7" s="271"/>
      <c r="G7" s="271"/>
      <c r="H7" s="272"/>
    </row>
    <row r="8" spans="1:8" x14ac:dyDescent="0.25">
      <c r="A8" s="22" t="s">
        <v>16</v>
      </c>
      <c r="B8" s="23">
        <v>61167.99</v>
      </c>
      <c r="C8" s="23">
        <v>66639.460000000006</v>
      </c>
      <c r="D8" s="23">
        <v>53894.17</v>
      </c>
      <c r="E8" s="23">
        <v>75182.73</v>
      </c>
      <c r="F8" s="23">
        <v>77970.17</v>
      </c>
      <c r="G8" s="23">
        <v>103.71</v>
      </c>
      <c r="H8" s="24">
        <v>4866.91</v>
      </c>
    </row>
    <row r="9" spans="1:8" x14ac:dyDescent="0.25">
      <c r="A9" s="25" t="s">
        <v>51</v>
      </c>
      <c r="B9" s="26"/>
      <c r="C9" s="26"/>
      <c r="D9" s="26"/>
      <c r="E9" s="26"/>
      <c r="F9" s="26"/>
      <c r="G9" s="26"/>
      <c r="H9" s="27"/>
    </row>
    <row r="10" spans="1:8" x14ac:dyDescent="0.25">
      <c r="A10" s="28" t="s">
        <v>52</v>
      </c>
      <c r="B10" s="29">
        <v>60270.18</v>
      </c>
      <c r="C10" s="29">
        <v>66447.92</v>
      </c>
      <c r="D10" s="29">
        <v>53894.17</v>
      </c>
      <c r="E10" s="29">
        <v>74078.36</v>
      </c>
      <c r="F10" s="29">
        <v>75372.149999999994</v>
      </c>
      <c r="G10" s="29">
        <v>101.75</v>
      </c>
      <c r="H10" s="30">
        <v>4664.8999999999996</v>
      </c>
    </row>
    <row r="11" spans="1:8" x14ac:dyDescent="0.25">
      <c r="A11" s="25" t="s">
        <v>51</v>
      </c>
      <c r="B11" s="26"/>
      <c r="C11" s="26"/>
      <c r="D11" s="26"/>
      <c r="E11" s="26"/>
      <c r="F11" s="26"/>
      <c r="G11" s="26"/>
      <c r="H11" s="27"/>
    </row>
    <row r="12" spans="1:8" ht="25.5" x14ac:dyDescent="0.25">
      <c r="A12" s="31" t="s">
        <v>53</v>
      </c>
      <c r="B12" s="32">
        <v>35507.699999999997</v>
      </c>
      <c r="C12" s="32">
        <v>39413.43</v>
      </c>
      <c r="D12" s="32">
        <v>33391.440000000002</v>
      </c>
      <c r="E12" s="32">
        <v>43728.21</v>
      </c>
      <c r="F12" s="32">
        <v>43692.59</v>
      </c>
      <c r="G12" s="32">
        <v>100.96</v>
      </c>
      <c r="H12" s="33">
        <v>241.38</v>
      </c>
    </row>
    <row r="13" spans="1:8" x14ac:dyDescent="0.25">
      <c r="A13" s="34" t="s">
        <v>54</v>
      </c>
      <c r="B13" s="32">
        <v>11914.7</v>
      </c>
      <c r="C13" s="32">
        <v>13109.86</v>
      </c>
      <c r="D13" s="32">
        <v>11286.31</v>
      </c>
      <c r="E13" s="32">
        <v>14780.14</v>
      </c>
      <c r="F13" s="32">
        <v>14482.76</v>
      </c>
      <c r="G13" s="32">
        <v>97.99</v>
      </c>
      <c r="H13" s="33">
        <v>282.25</v>
      </c>
    </row>
    <row r="14" spans="1:8" x14ac:dyDescent="0.25">
      <c r="A14" s="34" t="s">
        <v>55</v>
      </c>
      <c r="B14" s="32">
        <v>713.45</v>
      </c>
      <c r="C14" s="32">
        <v>789.99</v>
      </c>
      <c r="D14" s="32">
        <v>333.4</v>
      </c>
      <c r="E14" s="32">
        <v>436.77</v>
      </c>
      <c r="F14" s="32">
        <v>436.49</v>
      </c>
      <c r="G14" s="32">
        <v>99.93</v>
      </c>
      <c r="H14" s="33">
        <v>2.0499999999999998</v>
      </c>
    </row>
    <row r="15" spans="1:8" x14ac:dyDescent="0.25">
      <c r="A15" s="34" t="s">
        <v>56</v>
      </c>
      <c r="B15" s="32">
        <v>12134.33</v>
      </c>
      <c r="C15" s="32">
        <v>12938.14</v>
      </c>
      <c r="D15" s="32">
        <v>8880.02</v>
      </c>
      <c r="E15" s="32">
        <v>14088.58</v>
      </c>
      <c r="F15" s="32">
        <v>15746.2</v>
      </c>
      <c r="G15" s="32">
        <v>111.77</v>
      </c>
      <c r="H15" s="33">
        <v>4139.22</v>
      </c>
    </row>
    <row r="16" spans="1:8" x14ac:dyDescent="0.25">
      <c r="A16" s="28" t="s">
        <v>57</v>
      </c>
      <c r="B16" s="29">
        <v>897.81</v>
      </c>
      <c r="C16" s="29">
        <v>191.54</v>
      </c>
      <c r="D16" s="29">
        <v>0</v>
      </c>
      <c r="E16" s="29">
        <v>1104.3699999999999</v>
      </c>
      <c r="F16" s="29">
        <v>2598.02</v>
      </c>
      <c r="G16" s="29">
        <v>235.25</v>
      </c>
      <c r="H16" s="30">
        <v>1630.88</v>
      </c>
    </row>
    <row r="17" spans="1:8" x14ac:dyDescent="0.25">
      <c r="A17" s="35" t="s">
        <v>58</v>
      </c>
      <c r="B17" s="36"/>
      <c r="C17" s="36"/>
      <c r="D17" s="36"/>
      <c r="E17" s="36"/>
      <c r="F17" s="36"/>
      <c r="G17" s="36"/>
      <c r="H17" s="36"/>
    </row>
  </sheetData>
  <mergeCells count="6">
    <mergeCell ref="A3:H3"/>
    <mergeCell ref="A5:H5"/>
    <mergeCell ref="A6:A7"/>
    <mergeCell ref="B6:C6"/>
    <mergeCell ref="H6:H7"/>
    <mergeCell ref="D7:G7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F043F-03E3-4A55-A3D1-57B7E67519D5}">
  <sheetPr>
    <pageSetUpPr fitToPage="1"/>
  </sheetPr>
  <dimension ref="A2:I25"/>
  <sheetViews>
    <sheetView zoomScale="80" zoomScaleNormal="80" workbookViewId="0">
      <selection activeCell="L32" sqref="L32"/>
    </sheetView>
  </sheetViews>
  <sheetFormatPr defaultRowHeight="15" x14ac:dyDescent="0.25"/>
  <cols>
    <col min="1" max="1" width="44.140625" customWidth="1"/>
    <col min="2" max="9" width="18.42578125" customWidth="1"/>
  </cols>
  <sheetData>
    <row r="2" spans="1:9" ht="25.5" customHeight="1" x14ac:dyDescent="0.25">
      <c r="A2" s="273" t="s">
        <v>481</v>
      </c>
      <c r="B2" s="273"/>
      <c r="C2" s="273"/>
      <c r="D2" s="273"/>
      <c r="E2" s="273"/>
      <c r="F2" s="273"/>
      <c r="G2" s="273"/>
      <c r="H2" s="273"/>
      <c r="I2" s="273"/>
    </row>
    <row r="4" spans="1:9" ht="42" customHeight="1" x14ac:dyDescent="0.25">
      <c r="A4" s="274" t="s">
        <v>395</v>
      </c>
      <c r="B4" s="275"/>
      <c r="C4" s="275"/>
      <c r="D4" s="275"/>
      <c r="E4" s="275"/>
      <c r="F4" s="275"/>
      <c r="G4" s="275"/>
      <c r="H4" s="275"/>
      <c r="I4" s="275"/>
    </row>
    <row r="5" spans="1:9" ht="32.25" customHeight="1" x14ac:dyDescent="0.25">
      <c r="A5" s="276" t="s">
        <v>63</v>
      </c>
      <c r="B5" s="276" t="s">
        <v>47</v>
      </c>
      <c r="C5" s="276"/>
      <c r="D5" s="276" t="s">
        <v>576</v>
      </c>
      <c r="E5" s="276" t="s">
        <v>582</v>
      </c>
      <c r="F5" s="276" t="s">
        <v>578</v>
      </c>
      <c r="G5" s="276" t="s">
        <v>583</v>
      </c>
      <c r="H5" s="248" t="s">
        <v>396</v>
      </c>
      <c r="I5" s="276" t="s">
        <v>584</v>
      </c>
    </row>
    <row r="6" spans="1:9" ht="33" customHeight="1" x14ac:dyDescent="0.25">
      <c r="A6" s="276"/>
      <c r="B6" s="248">
        <v>2022</v>
      </c>
      <c r="C6" s="248">
        <v>2023</v>
      </c>
      <c r="D6" s="276"/>
      <c r="E6" s="276"/>
      <c r="F6" s="276"/>
      <c r="G6" s="276"/>
      <c r="H6" s="248" t="s">
        <v>64</v>
      </c>
      <c r="I6" s="276"/>
    </row>
    <row r="7" spans="1:9" ht="15.75" x14ac:dyDescent="0.25">
      <c r="A7" s="249" t="s">
        <v>65</v>
      </c>
      <c r="B7" s="250">
        <v>60270.18</v>
      </c>
      <c r="C7" s="250">
        <v>66447.92</v>
      </c>
      <c r="D7" s="250">
        <v>53894.17</v>
      </c>
      <c r="E7" s="250">
        <v>74073.13</v>
      </c>
      <c r="F7" s="250">
        <v>77236.05</v>
      </c>
      <c r="G7" s="250">
        <v>75328.179999999993</v>
      </c>
      <c r="H7" s="250">
        <v>97.53</v>
      </c>
      <c r="I7" s="250">
        <v>3162.92</v>
      </c>
    </row>
    <row r="8" spans="1:9" ht="15.75" x14ac:dyDescent="0.25">
      <c r="A8" s="251" t="s">
        <v>66</v>
      </c>
      <c r="B8" s="252">
        <v>47422.400000000001</v>
      </c>
      <c r="C8" s="252">
        <v>52605.79</v>
      </c>
      <c r="D8" s="252">
        <v>44677.75</v>
      </c>
      <c r="E8" s="252">
        <v>58563.35</v>
      </c>
      <c r="F8" s="252">
        <v>59014.44</v>
      </c>
      <c r="G8" s="252">
        <v>58230.34</v>
      </c>
      <c r="H8" s="252">
        <v>98.67</v>
      </c>
      <c r="I8" s="252">
        <v>451.09</v>
      </c>
    </row>
    <row r="9" spans="1:9" ht="15.75" x14ac:dyDescent="0.25">
      <c r="A9" s="253" t="s">
        <v>67</v>
      </c>
      <c r="B9" s="254">
        <v>16824.61</v>
      </c>
      <c r="C9" s="254">
        <v>18250.25</v>
      </c>
      <c r="D9" s="254">
        <v>15840</v>
      </c>
      <c r="E9" s="254">
        <v>20496.77</v>
      </c>
      <c r="F9" s="254">
        <v>20440.73</v>
      </c>
      <c r="G9" s="254">
        <v>20326.759999999998</v>
      </c>
      <c r="H9" s="254">
        <v>99.44</v>
      </c>
      <c r="I9" s="254">
        <v>0</v>
      </c>
    </row>
    <row r="10" spans="1:9" ht="15.75" x14ac:dyDescent="0.25">
      <c r="A10" s="253" t="s">
        <v>68</v>
      </c>
      <c r="B10" s="254">
        <v>18683.09</v>
      </c>
      <c r="C10" s="254">
        <v>21163.18</v>
      </c>
      <c r="D10" s="254">
        <v>17551.439999999999</v>
      </c>
      <c r="E10" s="254">
        <v>23231.439999999999</v>
      </c>
      <c r="F10" s="254">
        <v>23475.26</v>
      </c>
      <c r="G10" s="254">
        <v>23365.83</v>
      </c>
      <c r="H10" s="254">
        <v>99.53</v>
      </c>
      <c r="I10" s="254">
        <v>243.82</v>
      </c>
    </row>
    <row r="11" spans="1:9" ht="31.5" x14ac:dyDescent="0.25">
      <c r="A11" s="253" t="s">
        <v>69</v>
      </c>
      <c r="B11" s="254">
        <v>11914.7</v>
      </c>
      <c r="C11" s="254">
        <v>13109.86</v>
      </c>
      <c r="D11" s="254">
        <v>11286.31</v>
      </c>
      <c r="E11" s="254">
        <v>14780.14</v>
      </c>
      <c r="F11" s="254">
        <v>15043.45</v>
      </c>
      <c r="G11" s="254">
        <v>14482.76</v>
      </c>
      <c r="H11" s="254">
        <v>96.27</v>
      </c>
      <c r="I11" s="254">
        <v>263.31</v>
      </c>
    </row>
    <row r="12" spans="1:9" ht="15.75" x14ac:dyDescent="0.25">
      <c r="A12" s="253" t="s">
        <v>638</v>
      </c>
      <c r="B12" s="254">
        <v>0</v>
      </c>
      <c r="C12" s="254">
        <v>0</v>
      </c>
      <c r="D12" s="254">
        <v>0</v>
      </c>
      <c r="E12" s="254">
        <v>55</v>
      </c>
      <c r="F12" s="254">
        <v>55</v>
      </c>
      <c r="G12" s="254">
        <v>54.99</v>
      </c>
      <c r="H12" s="254">
        <v>99.98</v>
      </c>
      <c r="I12" s="254">
        <v>0</v>
      </c>
    </row>
    <row r="13" spans="1:9" ht="15.75" x14ac:dyDescent="0.25">
      <c r="A13" s="255" t="s">
        <v>70</v>
      </c>
      <c r="B13" s="256">
        <v>11904.33</v>
      </c>
      <c r="C13" s="256">
        <v>12938.14</v>
      </c>
      <c r="D13" s="256">
        <v>8880.02</v>
      </c>
      <c r="E13" s="256">
        <v>14083.35</v>
      </c>
      <c r="F13" s="256">
        <v>16793.689999999999</v>
      </c>
      <c r="G13" s="256">
        <v>15702.25</v>
      </c>
      <c r="H13" s="256">
        <v>93.5</v>
      </c>
      <c r="I13" s="256">
        <v>2710.34</v>
      </c>
    </row>
    <row r="14" spans="1:9" ht="15.75" x14ac:dyDescent="0.25">
      <c r="A14" s="253" t="s">
        <v>71</v>
      </c>
      <c r="B14" s="257">
        <v>1191.55</v>
      </c>
      <c r="C14" s="257">
        <v>1508.85</v>
      </c>
      <c r="D14" s="257">
        <v>560</v>
      </c>
      <c r="E14" s="257">
        <v>2201.42</v>
      </c>
      <c r="F14" s="257">
        <v>2223.86</v>
      </c>
      <c r="G14" s="257">
        <v>1218.6300000000001</v>
      </c>
      <c r="H14" s="257">
        <v>54.8</v>
      </c>
      <c r="I14" s="257">
        <v>22.44</v>
      </c>
    </row>
    <row r="15" spans="1:9" ht="15.75" x14ac:dyDescent="0.25">
      <c r="A15" s="253" t="s">
        <v>72</v>
      </c>
      <c r="B15" s="254">
        <v>8.0000000000000002E-3</v>
      </c>
      <c r="C15" s="254">
        <v>0.01</v>
      </c>
      <c r="D15" s="254">
        <v>0</v>
      </c>
      <c r="E15" s="254">
        <v>0.1</v>
      </c>
      <c r="F15" s="254">
        <v>0.1</v>
      </c>
      <c r="G15" s="254">
        <v>3.3E-3</v>
      </c>
      <c r="H15" s="254">
        <v>3.3</v>
      </c>
      <c r="I15" s="254">
        <v>0</v>
      </c>
    </row>
    <row r="16" spans="1:9" ht="15.75" x14ac:dyDescent="0.25">
      <c r="A16" s="253" t="s">
        <v>73</v>
      </c>
      <c r="B16" s="258">
        <v>2275.84</v>
      </c>
      <c r="C16" s="258">
        <v>2008.77</v>
      </c>
      <c r="D16" s="258">
        <v>2550</v>
      </c>
      <c r="E16" s="258">
        <v>2780.96</v>
      </c>
      <c r="F16" s="258">
        <v>2780.96</v>
      </c>
      <c r="G16" s="258">
        <v>2777.96</v>
      </c>
      <c r="H16" s="258">
        <v>99.89</v>
      </c>
      <c r="I16" s="258">
        <v>0</v>
      </c>
    </row>
    <row r="17" spans="1:9" ht="15.75" x14ac:dyDescent="0.25">
      <c r="A17" s="253" t="s">
        <v>74</v>
      </c>
      <c r="B17" s="257">
        <v>2686.37</v>
      </c>
      <c r="C17" s="257">
        <v>3017.76</v>
      </c>
      <c r="D17" s="257">
        <v>3482.58</v>
      </c>
      <c r="E17" s="257">
        <v>2343.63</v>
      </c>
      <c r="F17" s="257">
        <v>2344.9499999999998</v>
      </c>
      <c r="G17" s="257">
        <v>2272.62</v>
      </c>
      <c r="H17" s="257">
        <v>96.92</v>
      </c>
      <c r="I17" s="257">
        <v>1.32</v>
      </c>
    </row>
    <row r="18" spans="1:9" ht="15.75" x14ac:dyDescent="0.25">
      <c r="A18" s="253" t="s">
        <v>75</v>
      </c>
      <c r="B18" s="257">
        <v>213.58</v>
      </c>
      <c r="C18" s="257">
        <v>373.35</v>
      </c>
      <c r="D18" s="257">
        <v>259.5</v>
      </c>
      <c r="E18" s="257">
        <v>166.38</v>
      </c>
      <c r="F18" s="257">
        <v>197.05</v>
      </c>
      <c r="G18" s="257">
        <v>188.85</v>
      </c>
      <c r="H18" s="257">
        <v>95.86</v>
      </c>
      <c r="I18" s="257">
        <v>30.67</v>
      </c>
    </row>
    <row r="19" spans="1:9" ht="15.75" x14ac:dyDescent="0.25">
      <c r="A19" s="253" t="s">
        <v>76</v>
      </c>
      <c r="B19" s="257">
        <v>0</v>
      </c>
      <c r="C19" s="257">
        <v>0</v>
      </c>
      <c r="D19" s="257">
        <v>0</v>
      </c>
      <c r="E19" s="257">
        <v>0</v>
      </c>
      <c r="F19" s="257">
        <v>0</v>
      </c>
      <c r="G19" s="257">
        <v>0</v>
      </c>
      <c r="H19" s="257">
        <v>0</v>
      </c>
      <c r="I19" s="257">
        <v>0</v>
      </c>
    </row>
    <row r="20" spans="1:9" ht="15.75" x14ac:dyDescent="0.25">
      <c r="A20" s="253" t="s">
        <v>77</v>
      </c>
      <c r="B20" s="258">
        <v>5536.99</v>
      </c>
      <c r="C20" s="258">
        <v>6029.4</v>
      </c>
      <c r="D20" s="258">
        <v>2027.94</v>
      </c>
      <c r="E20" s="258">
        <v>6590.86</v>
      </c>
      <c r="F20" s="258">
        <v>9246.77</v>
      </c>
      <c r="G20" s="258">
        <v>9244.19</v>
      </c>
      <c r="H20" s="258">
        <v>99.97</v>
      </c>
      <c r="I20" s="258">
        <v>2655.91</v>
      </c>
    </row>
    <row r="21" spans="1:9" ht="15.75" x14ac:dyDescent="0.25">
      <c r="A21" s="253" t="s">
        <v>637</v>
      </c>
      <c r="B21" s="258">
        <v>713.45</v>
      </c>
      <c r="C21" s="258">
        <v>789.99</v>
      </c>
      <c r="D21" s="258">
        <v>333.4</v>
      </c>
      <c r="E21" s="258">
        <v>436.77</v>
      </c>
      <c r="F21" s="258">
        <v>438.25</v>
      </c>
      <c r="G21" s="258">
        <v>436.49</v>
      </c>
      <c r="H21" s="258">
        <v>99.6</v>
      </c>
      <c r="I21" s="258">
        <v>1.49</v>
      </c>
    </row>
    <row r="22" spans="1:9" ht="15.75" x14ac:dyDescent="0.25">
      <c r="A22" s="253" t="s">
        <v>636</v>
      </c>
      <c r="B22" s="258">
        <v>3</v>
      </c>
      <c r="C22" s="258">
        <v>3</v>
      </c>
      <c r="D22" s="258">
        <v>3</v>
      </c>
      <c r="E22" s="258">
        <v>4.07</v>
      </c>
      <c r="F22" s="258">
        <v>4.07</v>
      </c>
      <c r="G22" s="258">
        <v>4.07</v>
      </c>
      <c r="H22" s="258">
        <v>100</v>
      </c>
      <c r="I22" s="258">
        <v>0</v>
      </c>
    </row>
    <row r="23" spans="1:9" ht="15.75" x14ac:dyDescent="0.25">
      <c r="A23" s="253" t="s">
        <v>581</v>
      </c>
      <c r="B23" s="258">
        <v>0</v>
      </c>
      <c r="C23" s="258">
        <v>0</v>
      </c>
      <c r="D23" s="258">
        <v>0</v>
      </c>
      <c r="E23" s="258">
        <v>984.79</v>
      </c>
      <c r="F23" s="258">
        <v>984.79</v>
      </c>
      <c r="G23" s="258">
        <v>955.04</v>
      </c>
      <c r="H23" s="258">
        <v>96.98</v>
      </c>
      <c r="I23" s="258">
        <v>0</v>
      </c>
    </row>
    <row r="24" spans="1:9" ht="15.75" x14ac:dyDescent="0.25">
      <c r="A24" s="253" t="s">
        <v>639</v>
      </c>
      <c r="B24" s="258">
        <v>0</v>
      </c>
      <c r="C24" s="258">
        <v>0</v>
      </c>
      <c r="D24" s="258">
        <v>0</v>
      </c>
      <c r="E24" s="258">
        <v>0.8</v>
      </c>
      <c r="F24" s="258">
        <v>0.8</v>
      </c>
      <c r="G24" s="258">
        <v>0</v>
      </c>
      <c r="H24" s="258">
        <v>0</v>
      </c>
      <c r="I24" s="258">
        <v>0</v>
      </c>
    </row>
    <row r="25" spans="1:9" ht="15.75" x14ac:dyDescent="0.25">
      <c r="A25" s="37" t="s">
        <v>78</v>
      </c>
    </row>
  </sheetData>
  <mergeCells count="9">
    <mergeCell ref="A2:I2"/>
    <mergeCell ref="A4:I4"/>
    <mergeCell ref="A5:A6"/>
    <mergeCell ref="B5:C5"/>
    <mergeCell ref="D5:D6"/>
    <mergeCell ref="E5:E6"/>
    <mergeCell ref="F5:F6"/>
    <mergeCell ref="G5:G6"/>
    <mergeCell ref="I5:I6"/>
  </mergeCells>
  <pageMargins left="0.7" right="0.7" top="0.78740157499999996" bottom="0.78740157499999996" header="0.3" footer="0.3"/>
  <pageSetup paperSize="9" scale="6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C4E5C-5DE5-47A8-99CC-701BED2676E2}">
  <dimension ref="A2:D13"/>
  <sheetViews>
    <sheetView workbookViewId="0">
      <selection activeCell="D14" sqref="D14"/>
    </sheetView>
  </sheetViews>
  <sheetFormatPr defaultRowHeight="15" x14ac:dyDescent="0.25"/>
  <cols>
    <col min="1" max="3" width="21.5703125" customWidth="1"/>
    <col min="4" max="4" width="52.42578125" customWidth="1"/>
  </cols>
  <sheetData>
    <row r="2" spans="1:4" x14ac:dyDescent="0.25">
      <c r="A2" s="262" t="s">
        <v>482</v>
      </c>
      <c r="B2" s="262"/>
      <c r="C2" s="262"/>
      <c r="D2" s="262"/>
    </row>
    <row r="4" spans="1:4" ht="40.5" customHeight="1" x14ac:dyDescent="0.25">
      <c r="A4" s="277" t="s">
        <v>469</v>
      </c>
      <c r="B4" s="277"/>
      <c r="C4" s="277"/>
      <c r="D4" s="277"/>
    </row>
    <row r="5" spans="1:4" ht="45" x14ac:dyDescent="0.25">
      <c r="A5" s="82" t="s">
        <v>84</v>
      </c>
      <c r="B5" s="82" t="s">
        <v>85</v>
      </c>
      <c r="C5" s="82" t="s">
        <v>86</v>
      </c>
      <c r="D5" s="82" t="s">
        <v>87</v>
      </c>
    </row>
    <row r="6" spans="1:4" ht="30" x14ac:dyDescent="0.25">
      <c r="A6" s="235" t="s">
        <v>585</v>
      </c>
      <c r="B6" s="235">
        <v>56040</v>
      </c>
      <c r="C6" s="235" t="s">
        <v>586</v>
      </c>
      <c r="D6" s="235" t="s">
        <v>587</v>
      </c>
    </row>
    <row r="7" spans="1:4" x14ac:dyDescent="0.25">
      <c r="A7" s="7" t="s">
        <v>585</v>
      </c>
      <c r="B7" s="7">
        <v>13898</v>
      </c>
      <c r="C7" s="7" t="s">
        <v>588</v>
      </c>
      <c r="D7" s="7" t="s">
        <v>587</v>
      </c>
    </row>
    <row r="8" spans="1:4" ht="30" x14ac:dyDescent="0.25">
      <c r="A8" s="235" t="s">
        <v>585</v>
      </c>
      <c r="B8" s="235">
        <v>5044</v>
      </c>
      <c r="C8" s="235" t="s">
        <v>589</v>
      </c>
      <c r="D8" s="235" t="s">
        <v>587</v>
      </c>
    </row>
    <row r="9" spans="1:4" x14ac:dyDescent="0.25">
      <c r="A9" s="7" t="s">
        <v>585</v>
      </c>
      <c r="B9" s="7">
        <v>560</v>
      </c>
      <c r="C9" s="7" t="s">
        <v>590</v>
      </c>
      <c r="D9" s="7" t="s">
        <v>587</v>
      </c>
    </row>
    <row r="10" spans="1:4" x14ac:dyDescent="0.25">
      <c r="A10" s="141"/>
      <c r="B10" s="141"/>
      <c r="C10" s="141"/>
      <c r="D10" s="141"/>
    </row>
    <row r="11" spans="1:4" x14ac:dyDescent="0.25">
      <c r="A11" s="7"/>
      <c r="B11" s="7"/>
      <c r="C11" s="7"/>
      <c r="D11" s="7"/>
    </row>
    <row r="12" spans="1:4" x14ac:dyDescent="0.25">
      <c r="A12" s="141"/>
      <c r="B12" s="141"/>
      <c r="C12" s="141"/>
      <c r="D12" s="141"/>
    </row>
    <row r="13" spans="1:4" x14ac:dyDescent="0.25">
      <c r="A13" s="7"/>
      <c r="B13" s="7"/>
      <c r="C13" s="7"/>
      <c r="D13" s="7"/>
    </row>
  </sheetData>
  <mergeCells count="2">
    <mergeCell ref="A4:D4"/>
    <mergeCell ref="A2:D2"/>
  </mergeCells>
  <pageMargins left="0.7" right="0.7" top="0.78740157499999996" bottom="0.78740157499999996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36D1E-BF30-45A0-8AC4-CDFD728519F1}">
  <dimension ref="A2:E21"/>
  <sheetViews>
    <sheetView workbookViewId="0">
      <selection activeCell="J13" sqref="J13"/>
    </sheetView>
  </sheetViews>
  <sheetFormatPr defaultRowHeight="15" x14ac:dyDescent="0.25"/>
  <cols>
    <col min="1" max="5" width="17.42578125" customWidth="1"/>
  </cols>
  <sheetData>
    <row r="2" spans="1:5" x14ac:dyDescent="0.25">
      <c r="A2" s="262" t="s">
        <v>483</v>
      </c>
      <c r="B2" s="262"/>
      <c r="C2" s="262"/>
      <c r="D2" s="262"/>
      <c r="E2" s="262"/>
    </row>
    <row r="4" spans="1:5" x14ac:dyDescent="0.25">
      <c r="A4" s="278" t="s">
        <v>82</v>
      </c>
      <c r="B4" s="278"/>
      <c r="C4" s="278"/>
      <c r="D4" s="278"/>
      <c r="E4" s="278"/>
    </row>
    <row r="5" spans="1:5" ht="45" x14ac:dyDescent="0.25">
      <c r="A5" s="82" t="s">
        <v>84</v>
      </c>
      <c r="B5" s="82" t="s">
        <v>88</v>
      </c>
      <c r="C5" s="82" t="s">
        <v>89</v>
      </c>
      <c r="D5" s="82" t="s">
        <v>90</v>
      </c>
      <c r="E5" s="82" t="s">
        <v>91</v>
      </c>
    </row>
    <row r="6" spans="1:5" x14ac:dyDescent="0.25">
      <c r="A6" s="235" t="s">
        <v>585</v>
      </c>
      <c r="B6" s="141">
        <v>0</v>
      </c>
      <c r="C6" s="141">
        <v>0</v>
      </c>
      <c r="D6" s="141">
        <v>0</v>
      </c>
      <c r="E6" s="141">
        <v>0</v>
      </c>
    </row>
    <row r="12" spans="1:5" ht="50.25" customHeight="1" x14ac:dyDescent="0.25">
      <c r="A12" s="280" t="s">
        <v>97</v>
      </c>
      <c r="B12" s="280"/>
      <c r="C12" s="280"/>
      <c r="D12" s="280"/>
    </row>
    <row r="13" spans="1:5" ht="30" x14ac:dyDescent="0.25">
      <c r="A13" s="82" t="s">
        <v>92</v>
      </c>
      <c r="B13" s="279" t="s">
        <v>94</v>
      </c>
      <c r="C13" s="279"/>
      <c r="D13" s="279" t="s">
        <v>91</v>
      </c>
    </row>
    <row r="14" spans="1:5" ht="45" x14ac:dyDescent="0.25">
      <c r="A14" s="82" t="s">
        <v>93</v>
      </c>
      <c r="B14" s="82" t="s">
        <v>95</v>
      </c>
      <c r="C14" s="82" t="s">
        <v>96</v>
      </c>
      <c r="D14" s="279"/>
    </row>
    <row r="15" spans="1:5" x14ac:dyDescent="0.25">
      <c r="A15" s="141">
        <v>0</v>
      </c>
      <c r="B15" s="142">
        <v>0</v>
      </c>
      <c r="C15" s="142">
        <v>0</v>
      </c>
      <c r="D15" s="141">
        <v>0</v>
      </c>
    </row>
    <row r="16" spans="1:5" x14ac:dyDescent="0.25">
      <c r="A16" s="141"/>
      <c r="B16" s="142"/>
      <c r="C16" s="142"/>
      <c r="D16" s="141"/>
    </row>
    <row r="17" spans="1:4" x14ac:dyDescent="0.25">
      <c r="A17" s="141"/>
      <c r="B17" s="142"/>
      <c r="C17" s="142"/>
      <c r="D17" s="141"/>
    </row>
    <row r="18" spans="1:4" x14ac:dyDescent="0.25">
      <c r="A18" s="141"/>
      <c r="B18" s="142"/>
      <c r="C18" s="142"/>
      <c r="D18" s="141"/>
    </row>
    <row r="19" spans="1:4" x14ac:dyDescent="0.25">
      <c r="A19" s="141"/>
      <c r="B19" s="142"/>
      <c r="C19" s="142"/>
      <c r="D19" s="141"/>
    </row>
    <row r="20" spans="1:4" x14ac:dyDescent="0.25">
      <c r="A20" s="141"/>
      <c r="B20" s="142"/>
      <c r="C20" s="142"/>
      <c r="D20" s="141"/>
    </row>
    <row r="21" spans="1:4" x14ac:dyDescent="0.25">
      <c r="A21" s="141"/>
      <c r="B21" s="142"/>
      <c r="C21" s="142"/>
      <c r="D21" s="141"/>
    </row>
  </sheetData>
  <mergeCells count="5">
    <mergeCell ref="A4:E4"/>
    <mergeCell ref="B13:C13"/>
    <mergeCell ref="D13:D14"/>
    <mergeCell ref="A12:D12"/>
    <mergeCell ref="A2:E2"/>
  </mergeCells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B8A5F-D4E2-4112-8035-AD8BD5EB0B08}">
  <dimension ref="B2:H19"/>
  <sheetViews>
    <sheetView workbookViewId="0">
      <selection activeCell="F12" sqref="F12"/>
    </sheetView>
  </sheetViews>
  <sheetFormatPr defaultRowHeight="15" x14ac:dyDescent="0.25"/>
  <cols>
    <col min="1" max="1" width="2.85546875" customWidth="1"/>
    <col min="2" max="3" width="8" customWidth="1"/>
    <col min="4" max="4" width="42" customWidth="1"/>
    <col min="5" max="8" width="14.28515625" customWidth="1"/>
  </cols>
  <sheetData>
    <row r="2" spans="2:8" x14ac:dyDescent="0.25">
      <c r="B2" s="262" t="s">
        <v>484</v>
      </c>
      <c r="C2" s="262"/>
      <c r="D2" s="262"/>
      <c r="E2" s="262"/>
      <c r="F2" s="262"/>
      <c r="G2" s="262"/>
      <c r="H2" s="262"/>
    </row>
    <row r="4" spans="2:8" ht="39.75" customHeight="1" x14ac:dyDescent="0.25">
      <c r="B4" s="279" t="s">
        <v>397</v>
      </c>
      <c r="C4" s="281"/>
      <c r="D4" s="281"/>
      <c r="E4" s="281"/>
      <c r="F4" s="281"/>
      <c r="G4" s="281"/>
      <c r="H4" s="281"/>
    </row>
    <row r="5" spans="2:8" ht="30" x14ac:dyDescent="0.25">
      <c r="B5" s="282" t="s">
        <v>101</v>
      </c>
      <c r="C5" s="282"/>
      <c r="D5" s="282"/>
      <c r="E5" s="150" t="s">
        <v>48</v>
      </c>
      <c r="F5" s="150" t="s">
        <v>49</v>
      </c>
      <c r="G5" s="150" t="s">
        <v>102</v>
      </c>
      <c r="H5" s="150" t="s">
        <v>591</v>
      </c>
    </row>
    <row r="6" spans="2:8" ht="15" customHeight="1" x14ac:dyDescent="0.25">
      <c r="B6" s="283" t="s">
        <v>438</v>
      </c>
      <c r="C6" s="283"/>
      <c r="D6" s="283"/>
      <c r="E6" s="40">
        <f>E7+E12</f>
        <v>33391.440000000002</v>
      </c>
      <c r="F6" s="40">
        <f t="shared" ref="F6:H6" si="0">F7+F12</f>
        <v>43728.21</v>
      </c>
      <c r="G6" s="40">
        <f t="shared" si="0"/>
        <v>43915.99</v>
      </c>
      <c r="H6" s="40">
        <f t="shared" si="0"/>
        <v>43692.59</v>
      </c>
    </row>
    <row r="7" spans="2:8" ht="15" customHeight="1" x14ac:dyDescent="0.25">
      <c r="B7" s="279" t="s">
        <v>103</v>
      </c>
      <c r="C7" s="284" t="s">
        <v>104</v>
      </c>
      <c r="D7" s="285"/>
      <c r="E7" s="40">
        <f>E8+E9+E10+E11</f>
        <v>15840</v>
      </c>
      <c r="F7" s="40">
        <f t="shared" ref="F7:H7" si="1">F8+F9+F10+F11</f>
        <v>20496.77</v>
      </c>
      <c r="G7" s="40">
        <f t="shared" si="1"/>
        <v>20440.73</v>
      </c>
      <c r="H7" s="40">
        <f t="shared" si="1"/>
        <v>20326.759999999998</v>
      </c>
    </row>
    <row r="8" spans="2:8" ht="45" x14ac:dyDescent="0.25">
      <c r="B8" s="279"/>
      <c r="C8" s="279" t="s">
        <v>103</v>
      </c>
      <c r="D8" s="42" t="s">
        <v>106</v>
      </c>
      <c r="E8" s="41">
        <v>15840</v>
      </c>
      <c r="F8" s="41">
        <v>20496.77</v>
      </c>
      <c r="G8" s="41">
        <v>20440.73</v>
      </c>
      <c r="H8" s="41">
        <v>20326.759999999998</v>
      </c>
    </row>
    <row r="9" spans="2:8" ht="45" x14ac:dyDescent="0.25">
      <c r="B9" s="279"/>
      <c r="C9" s="279"/>
      <c r="D9" s="42" t="s">
        <v>107</v>
      </c>
      <c r="E9" s="41">
        <v>0</v>
      </c>
      <c r="F9" s="41">
        <v>0</v>
      </c>
      <c r="G9" s="41">
        <v>0</v>
      </c>
      <c r="H9" s="41">
        <v>0</v>
      </c>
    </row>
    <row r="10" spans="2:8" ht="30" x14ac:dyDescent="0.25">
      <c r="B10" s="279"/>
      <c r="C10" s="279"/>
      <c r="D10" s="42" t="s">
        <v>108</v>
      </c>
      <c r="E10" s="41">
        <v>0</v>
      </c>
      <c r="F10" s="41">
        <v>0</v>
      </c>
      <c r="G10" s="41">
        <v>0</v>
      </c>
      <c r="H10" s="41">
        <v>0</v>
      </c>
    </row>
    <row r="11" spans="2:8" ht="45" x14ac:dyDescent="0.25">
      <c r="B11" s="279"/>
      <c r="C11" s="279"/>
      <c r="D11" s="42" t="s">
        <v>109</v>
      </c>
      <c r="E11" s="41">
        <v>0</v>
      </c>
      <c r="F11" s="41">
        <v>0</v>
      </c>
      <c r="G11" s="41">
        <v>0</v>
      </c>
      <c r="H11" s="41">
        <v>0</v>
      </c>
    </row>
    <row r="12" spans="2:8" ht="15" customHeight="1" x14ac:dyDescent="0.25">
      <c r="B12" s="279"/>
      <c r="C12" s="286" t="s">
        <v>110</v>
      </c>
      <c r="D12" s="286"/>
      <c r="E12" s="40">
        <f>E13+E14+E15+E16+E17+E18+E19</f>
        <v>17551.439999999999</v>
      </c>
      <c r="F12" s="40">
        <f t="shared" ref="F12:H12" si="2">F13+F14+F15+F16+F17+F18+F19</f>
        <v>23231.439999999999</v>
      </c>
      <c r="G12" s="40">
        <f t="shared" si="2"/>
        <v>23475.26</v>
      </c>
      <c r="H12" s="40">
        <f t="shared" si="2"/>
        <v>23365.83</v>
      </c>
    </row>
    <row r="13" spans="2:8" ht="15" customHeight="1" x14ac:dyDescent="0.25">
      <c r="B13" s="279"/>
      <c r="C13" s="279" t="s">
        <v>103</v>
      </c>
      <c r="D13" s="42" t="s">
        <v>111</v>
      </c>
      <c r="E13" s="43">
        <v>0</v>
      </c>
      <c r="F13" s="43">
        <v>0</v>
      </c>
      <c r="G13" s="43">
        <v>0</v>
      </c>
      <c r="H13" s="43">
        <v>0</v>
      </c>
    </row>
    <row r="14" spans="2:8" x14ac:dyDescent="0.25">
      <c r="B14" s="279"/>
      <c r="C14" s="279"/>
      <c r="D14" s="42" t="s">
        <v>112</v>
      </c>
      <c r="E14" s="41">
        <v>17500</v>
      </c>
      <c r="F14" s="41">
        <v>23180</v>
      </c>
      <c r="G14" s="41">
        <v>23382.01</v>
      </c>
      <c r="H14" s="41">
        <v>23322.65</v>
      </c>
    </row>
    <row r="15" spans="2:8" x14ac:dyDescent="0.25">
      <c r="B15" s="279"/>
      <c r="C15" s="279"/>
      <c r="D15" s="42" t="s">
        <v>113</v>
      </c>
      <c r="E15" s="41">
        <v>0</v>
      </c>
      <c r="F15" s="41">
        <v>0</v>
      </c>
      <c r="G15" s="41">
        <v>0</v>
      </c>
      <c r="H15" s="41">
        <v>0</v>
      </c>
    </row>
    <row r="16" spans="2:8" x14ac:dyDescent="0.25">
      <c r="B16" s="279"/>
      <c r="C16" s="279"/>
      <c r="D16" s="42" t="s">
        <v>439</v>
      </c>
      <c r="E16" s="41">
        <v>0</v>
      </c>
      <c r="F16" s="41">
        <v>0</v>
      </c>
      <c r="G16" s="41">
        <v>0</v>
      </c>
      <c r="H16" s="41">
        <v>0</v>
      </c>
    </row>
    <row r="17" spans="2:8" x14ac:dyDescent="0.25">
      <c r="B17" s="279"/>
      <c r="C17" s="279"/>
      <c r="D17" s="42" t="s">
        <v>440</v>
      </c>
      <c r="E17" s="41">
        <v>0</v>
      </c>
      <c r="F17" s="41">
        <v>0</v>
      </c>
      <c r="G17" s="41">
        <v>0</v>
      </c>
      <c r="H17" s="41">
        <v>0</v>
      </c>
    </row>
    <row r="18" spans="2:8" x14ac:dyDescent="0.25">
      <c r="B18" s="279"/>
      <c r="C18" s="279"/>
      <c r="D18" s="42" t="s">
        <v>441</v>
      </c>
      <c r="E18" s="41">
        <v>0</v>
      </c>
      <c r="F18" s="41">
        <v>0</v>
      </c>
      <c r="G18" s="41">
        <v>0</v>
      </c>
      <c r="H18" s="41">
        <v>0</v>
      </c>
    </row>
    <row r="19" spans="2:8" ht="30" x14ac:dyDescent="0.25">
      <c r="B19" s="279"/>
      <c r="C19" s="279"/>
      <c r="D19" s="42" t="s">
        <v>114</v>
      </c>
      <c r="E19" s="41">
        <v>51.44</v>
      </c>
      <c r="F19" s="41">
        <v>51.44</v>
      </c>
      <c r="G19" s="41">
        <v>93.25</v>
      </c>
      <c r="H19" s="41">
        <v>43.18</v>
      </c>
    </row>
  </sheetData>
  <mergeCells count="9">
    <mergeCell ref="B2:H2"/>
    <mergeCell ref="B4:H4"/>
    <mergeCell ref="B5:D5"/>
    <mergeCell ref="B6:D6"/>
    <mergeCell ref="B7:B19"/>
    <mergeCell ref="C7:D7"/>
    <mergeCell ref="C8:C11"/>
    <mergeCell ref="C12:D12"/>
    <mergeCell ref="C13:C19"/>
  </mergeCells>
  <pageMargins left="0.7" right="0.7" top="0.78740157499999996" bottom="0.78740157499999996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F39654D52B69D4A9DA79F7E809965C6" ma:contentTypeVersion="5" ma:contentTypeDescription="Vytvoří nový dokument" ma:contentTypeScope="" ma:versionID="67922b8a2ec891e44d2050612754ccb1">
  <xsd:schema xmlns:xsd="http://www.w3.org/2001/XMLSchema" xmlns:xs="http://www.w3.org/2001/XMLSchema" xmlns:p="http://schemas.microsoft.com/office/2006/metadata/properties" xmlns:ns3="efd2e52b-73fa-4720-81fa-5d8d9ee52f91" targetNamespace="http://schemas.microsoft.com/office/2006/metadata/properties" ma:root="true" ma:fieldsID="7632136d6a014134935684514ed18399" ns3:_="">
    <xsd:import namespace="efd2e52b-73fa-4720-81fa-5d8d9ee52f91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d2e52b-73fa-4720-81fa-5d8d9ee52f91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7795F8-991D-4B28-A76B-0EC0747B3F48}">
  <ds:schemaRefs>
    <ds:schemaRef ds:uri="http://purl.org/dc/elements/1.1/"/>
    <ds:schemaRef ds:uri="http://schemas.microsoft.com/office/2006/documentManagement/types"/>
    <ds:schemaRef ds:uri="efd2e52b-73fa-4720-81fa-5d8d9ee52f91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F816520-3EFA-4A46-A4C8-D7288ADE1C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1E9CF32-067E-4DB0-BE96-BB586E4D31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d2e52b-73fa-4720-81fa-5d8d9ee52f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39</vt:i4>
      </vt:variant>
      <vt:variant>
        <vt:lpstr>Pojmenované oblasti</vt:lpstr>
      </vt:variant>
      <vt:variant>
        <vt:i4>3</vt:i4>
      </vt:variant>
    </vt:vector>
  </HeadingPairs>
  <TitlesOfParts>
    <vt:vector size="42" baseType="lpstr">
      <vt:lpstr>Obsah + pokyny</vt:lpstr>
      <vt:lpstr>1. Zhodnocení plnění rozpočtu</vt:lpstr>
      <vt:lpstr>2. Přehled o plnění příjmů</vt:lpstr>
      <vt:lpstr>3. Nedaňové příjmy</vt:lpstr>
      <vt:lpstr>4. Vyhodnocení výdajů</vt:lpstr>
      <vt:lpstr>5. Běžné výdaje</vt:lpstr>
      <vt:lpstr>6. Vázání výdajů </vt:lpstr>
      <vt:lpstr>7. Mimorozpočtové zdroje</vt:lpstr>
      <vt:lpstr>8. Prostředky na platy a OPPP</vt:lpstr>
      <vt:lpstr>9. Průměrné platy</vt:lpstr>
      <vt:lpstr>10. Stavy zaměstnanců</vt:lpstr>
      <vt:lpstr>11. Stravování zaměstnanců</vt:lpstr>
      <vt:lpstr>11a. Stravování - jídelny</vt:lpstr>
      <vt:lpstr>12. Rozlišovací znaky 2024</vt:lpstr>
      <vt:lpstr>13. Bagatelní exekuce</vt:lpstr>
      <vt:lpstr>13a. Bezvýsledné exekuce</vt:lpstr>
      <vt:lpstr>14. OI</vt:lpstr>
      <vt:lpstr>15. OBKŘ</vt:lpstr>
      <vt:lpstr>16. Zotavovny</vt:lpstr>
      <vt:lpstr>17a. Mezinárodní organizace</vt:lpstr>
      <vt:lpstr>17b. Dotace (pouze Aparát)</vt:lpstr>
      <vt:lpstr>18. volná tabulka - nevyplňovat</vt:lpstr>
      <vt:lpstr>19. Programové financování</vt:lpstr>
      <vt:lpstr>20. Největší investiční akce</vt:lpstr>
      <vt:lpstr>21. Projekty spolufinan.  EU_FM</vt:lpstr>
      <vt:lpstr>22.Výzkum, vývoj a inovace</vt:lpstr>
      <vt:lpstr>23. NNV</vt:lpstr>
      <vt:lpstr>25. Ukrajina</vt:lpstr>
      <vt:lpstr>24. volná tabulka - nevyplňovat</vt:lpstr>
      <vt:lpstr>26. Programy</vt:lpstr>
      <vt:lpstr>27. Civilní mise</vt:lpstr>
      <vt:lpstr>28. Pracovní cesty</vt:lpstr>
      <vt:lpstr>29. Zahraniční pracovní cesty</vt:lpstr>
      <vt:lpstr>30. Zálohové platby</vt:lpstr>
      <vt:lpstr>List1</vt:lpstr>
      <vt:lpstr>31. Úspory</vt:lpstr>
      <vt:lpstr>32. Bezúplatné převody majetku</vt:lpstr>
      <vt:lpstr>33. Veřejné zakázky 300 mil. Kč</vt:lpstr>
      <vt:lpstr>List2</vt:lpstr>
      <vt:lpstr>'12. Rozlišovací znaky 2024'!Názvy_tisku</vt:lpstr>
      <vt:lpstr>'12. Rozlišovací znaky 2024'!Oblast_tisku</vt:lpstr>
      <vt:lpstr>'16. Zotavovny'!Oblast_tisku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Klobásová Daniela, Ing.</dc:creator>
  <cp:lastModifiedBy>Pitulová Marta</cp:lastModifiedBy>
  <cp:lastPrinted>2025-01-21T12:37:52Z</cp:lastPrinted>
  <dcterms:created xsi:type="dcterms:W3CDTF">2015-06-05T18:19:34Z</dcterms:created>
  <dcterms:modified xsi:type="dcterms:W3CDTF">2025-03-18T14:18:43Z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0x0101000F39654D52B69D4A9DA79F7E809965C6</vt:lpwstr>
  </property>
</Properties>
</file>